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72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<sst xmlns="http://schemas.openxmlformats.org/spreadsheetml/2006/main" count="501" uniqueCount="312">
  <si>
    <t xml:space="preserve">    上海德圣船务有限公司宁波分公司(2023年5月船期表)</t>
  </si>
  <si>
    <t>宁波市鄞州区彩虹北路48号波特曼大厦2607室 TEL:+86-574-27886620</t>
  </si>
  <si>
    <t>Ningbo / Philippine Schedule-- SPX1 SVC</t>
  </si>
  <si>
    <t>Ningbo / India &amp; Pakistan -- AIS / CIX / CWX SVC</t>
  </si>
  <si>
    <t>航线：SPX1</t>
  </si>
  <si>
    <t>CNNGB</t>
  </si>
  <si>
    <t>CNXIA</t>
  </si>
  <si>
    <t>PHMNN</t>
  </si>
  <si>
    <t>PHMNS</t>
  </si>
  <si>
    <t>航线：AIS</t>
  </si>
  <si>
    <t>CNSKU</t>
  </si>
  <si>
    <t>SGSIN</t>
  </si>
  <si>
    <t>MYPKG</t>
  </si>
  <si>
    <t>INNSA</t>
  </si>
  <si>
    <t>INMUN</t>
  </si>
  <si>
    <t>PKKAR</t>
  </si>
  <si>
    <t>七截一开(进大榭码头,兴港代理)</t>
  </si>
  <si>
    <t>MON</t>
  </si>
  <si>
    <t>THU</t>
  </si>
  <si>
    <t>WED</t>
  </si>
  <si>
    <t>六截一开(进三期码头,外运代理)</t>
  </si>
  <si>
    <t>SUN</t>
  </si>
  <si>
    <t>FRI</t>
  </si>
  <si>
    <t>SAT</t>
  </si>
  <si>
    <t>VSL.NAME</t>
  </si>
  <si>
    <t>V.No.(Export)</t>
  </si>
  <si>
    <t>CODE</t>
  </si>
  <si>
    <t>V.No.(import)</t>
  </si>
  <si>
    <t>CMICT</t>
  </si>
  <si>
    <t>HAITIAN (Xiangyu &amp; Haitian merge)</t>
  </si>
  <si>
    <t>N/P</t>
  </si>
  <si>
    <t>S/P</t>
  </si>
  <si>
    <t>NBSCT</t>
  </si>
  <si>
    <t>CCT</t>
  </si>
  <si>
    <t>PSA</t>
  </si>
  <si>
    <t>WEST</t>
  </si>
  <si>
    <t>JNPT</t>
  </si>
  <si>
    <t>ADANI CT2</t>
  </si>
  <si>
    <t>SAPT</t>
  </si>
  <si>
    <t>DIAMANTIS P.</t>
  </si>
  <si>
    <t>328S</t>
  </si>
  <si>
    <t>DMSP</t>
  </si>
  <si>
    <t>327E</t>
  </si>
  <si>
    <t>KMTC COLOMBO</t>
  </si>
  <si>
    <t>2303W</t>
  </si>
  <si>
    <t>KCLM</t>
  </si>
  <si>
    <t>2302E</t>
  </si>
  <si>
    <t>NORDPUMA</t>
  </si>
  <si>
    <t>0JVFNS</t>
  </si>
  <si>
    <t>NDPM</t>
  </si>
  <si>
    <t>0JVF8E</t>
  </si>
  <si>
    <t>KMTC DELHI</t>
  </si>
  <si>
    <t>KDEH</t>
  </si>
  <si>
    <t>TS DALIAN</t>
  </si>
  <si>
    <t>23014S</t>
  </si>
  <si>
    <t>DALA</t>
  </si>
  <si>
    <t>23013E</t>
  </si>
  <si>
    <t>BLANK</t>
  </si>
  <si>
    <t>CNC URANUS</t>
  </si>
  <si>
    <t>0JVFVS</t>
  </si>
  <si>
    <t>CNUR</t>
  </si>
  <si>
    <t>0JVFGE</t>
  </si>
  <si>
    <t>ZHONG GU JI NAN</t>
  </si>
  <si>
    <t>23001W</t>
  </si>
  <si>
    <t>ZGJN</t>
  </si>
  <si>
    <t>23000E</t>
  </si>
  <si>
    <t>329S</t>
  </si>
  <si>
    <t>328E</t>
  </si>
  <si>
    <t>ESL KABIR</t>
  </si>
  <si>
    <t>02321W</t>
  </si>
  <si>
    <t>EKBI</t>
  </si>
  <si>
    <t>02314E</t>
  </si>
  <si>
    <t>航线：AIS2</t>
  </si>
  <si>
    <t>PKKHI</t>
  </si>
  <si>
    <t>一截三开(进三期码头,东南代理)</t>
  </si>
  <si>
    <t>SCT</t>
  </si>
  <si>
    <t>NSICT</t>
  </si>
  <si>
    <t>MICT</t>
  </si>
  <si>
    <t>航线：MCT</t>
  </si>
  <si>
    <t>CNSHA</t>
  </si>
  <si>
    <t>TWKEL</t>
  </si>
  <si>
    <t>TWTXG</t>
  </si>
  <si>
    <t>TWKHH</t>
  </si>
  <si>
    <t>NORTHERN DECENCY</t>
  </si>
  <si>
    <t>2305W</t>
  </si>
  <si>
    <t>NDCC</t>
  </si>
  <si>
    <t>2304E</t>
  </si>
  <si>
    <t>一截三开(进梅山码头,外代代理)</t>
  </si>
  <si>
    <t>TUE</t>
  </si>
  <si>
    <t>GFS GISELLE</t>
  </si>
  <si>
    <t>2306W</t>
  </si>
  <si>
    <t>GGSL</t>
  </si>
  <si>
    <t>2305E</t>
  </si>
  <si>
    <t>MSICT</t>
  </si>
  <si>
    <t>SECT(WGQ4)</t>
  </si>
  <si>
    <t>CCTC(West Wharf)</t>
  </si>
  <si>
    <t>CCTC</t>
  </si>
  <si>
    <t>#68/69 (APL)</t>
  </si>
  <si>
    <t>KUO CHANG</t>
  </si>
  <si>
    <t>0QKBFE</t>
  </si>
  <si>
    <t>KONG</t>
  </si>
  <si>
    <t>0QKBEW</t>
  </si>
  <si>
    <t>SHANGHAI VOYAGER</t>
  </si>
  <si>
    <t>2304W</t>
  </si>
  <si>
    <t>SHAV</t>
  </si>
  <si>
    <t>2303E</t>
  </si>
  <si>
    <t>0QKBHE</t>
  </si>
  <si>
    <t>0QKBGW</t>
  </si>
  <si>
    <t>GRACE BRIDGE</t>
  </si>
  <si>
    <t>GRBG</t>
  </si>
  <si>
    <t>0QKBJE</t>
  </si>
  <si>
    <t>0QKBIW</t>
  </si>
  <si>
    <t>航线：CIX</t>
  </si>
  <si>
    <t>0QKBLE</t>
  </si>
  <si>
    <t>0QKBKW</t>
  </si>
  <si>
    <t>一截三开(进大榭,兴港代理)</t>
  </si>
  <si>
    <t>0QKBNE</t>
  </si>
  <si>
    <t>0QKBMW</t>
  </si>
  <si>
    <t>PAS</t>
  </si>
  <si>
    <t>BMCT</t>
  </si>
  <si>
    <t>航线：CTE</t>
  </si>
  <si>
    <t>HYUNDAI INTEGRAL</t>
  </si>
  <si>
    <t>0130W</t>
  </si>
  <si>
    <t>HIGL</t>
  </si>
  <si>
    <t>0129E</t>
  </si>
  <si>
    <t>六截一开(进大谢信业码头,兴港代理)</t>
  </si>
  <si>
    <t>HYUNDAI BRAVE</t>
  </si>
  <si>
    <t>0105W</t>
  </si>
  <si>
    <t>HBRV</t>
  </si>
  <si>
    <t>0104E</t>
  </si>
  <si>
    <t>NO.69 (APL)</t>
  </si>
  <si>
    <t>HYUNDAI TOKYO</t>
  </si>
  <si>
    <t>0144W</t>
  </si>
  <si>
    <t>HTYO</t>
  </si>
  <si>
    <t>0143E</t>
  </si>
  <si>
    <t>HE YANG</t>
  </si>
  <si>
    <t>23018S</t>
  </si>
  <si>
    <t>HEYN</t>
  </si>
  <si>
    <t>23017N</t>
  </si>
  <si>
    <t>HYUNDAI COLOMBO</t>
  </si>
  <si>
    <t>0132W</t>
  </si>
  <si>
    <t>HCMB</t>
  </si>
  <si>
    <t>0131E</t>
  </si>
  <si>
    <t>HYUNDAI OAKLAND</t>
  </si>
  <si>
    <t>0123W</t>
  </si>
  <si>
    <t>HOKL</t>
  </si>
  <si>
    <t>0122E</t>
  </si>
  <si>
    <t>23020S</t>
  </si>
  <si>
    <t>23019N</t>
  </si>
  <si>
    <t>航线：CWX</t>
  </si>
  <si>
    <t>TZDAR via INMUN</t>
  </si>
  <si>
    <t>23021S</t>
  </si>
  <si>
    <t>23020N</t>
  </si>
  <si>
    <t>一截三开(进二期码头,外运代理)</t>
  </si>
  <si>
    <t>23022S</t>
  </si>
  <si>
    <t>23021N</t>
  </si>
  <si>
    <t>NBCT (Phase 2)</t>
  </si>
  <si>
    <t>MCT</t>
  </si>
  <si>
    <t>NORTH</t>
  </si>
  <si>
    <t>HUTCHISON</t>
  </si>
  <si>
    <t>X-PRESS ANGLESEY</t>
  </si>
  <si>
    <t>23003W</t>
  </si>
  <si>
    <t>XPAG</t>
  </si>
  <si>
    <t>23002E</t>
  </si>
  <si>
    <t>TS NINGBO</t>
  </si>
  <si>
    <t>23004W</t>
  </si>
  <si>
    <t>NGBB</t>
  </si>
  <si>
    <t>23003E</t>
  </si>
  <si>
    <t>Ningbo / Vietnam &amp; Thailand Schedule--CVT/NV1 SVC</t>
  </si>
  <si>
    <t>X-PRESS ANTARES</t>
  </si>
  <si>
    <t>XPAT</t>
  </si>
  <si>
    <t>KOTA MANIS</t>
  </si>
  <si>
    <t>0246W</t>
  </si>
  <si>
    <t>KOMA</t>
  </si>
  <si>
    <t>0245E</t>
  </si>
  <si>
    <t>航线：CVT</t>
  </si>
  <si>
    <t>CNXMN</t>
  </si>
  <si>
    <t>THLCH</t>
  </si>
  <si>
    <t>THBKK</t>
  </si>
  <si>
    <t>SYNERGY OAKLAND</t>
  </si>
  <si>
    <t>14W</t>
  </si>
  <si>
    <t>SOKL</t>
  </si>
  <si>
    <t>13E</t>
  </si>
  <si>
    <t>五截七开(进三期码头,兴港代理)</t>
  </si>
  <si>
    <t>HAITIAN</t>
  </si>
  <si>
    <t>LCIT</t>
  </si>
  <si>
    <t>PAT</t>
  </si>
  <si>
    <t>SKY CHALLENGE</t>
  </si>
  <si>
    <t>23007S</t>
  </si>
  <si>
    <t>SCLG</t>
  </si>
  <si>
    <t>23006N</t>
  </si>
  <si>
    <t>YM IMMENSE</t>
  </si>
  <si>
    <t>361S</t>
  </si>
  <si>
    <t>YIMS</t>
  </si>
  <si>
    <t>360N</t>
  </si>
  <si>
    <t>Ningbo / Australia Schedule-- CAT SVC</t>
  </si>
  <si>
    <t>KMTC TAIPEIS</t>
  </si>
  <si>
    <t>2307S</t>
  </si>
  <si>
    <t>KTPS</t>
  </si>
  <si>
    <t>2306N</t>
  </si>
  <si>
    <t>23008S</t>
  </si>
  <si>
    <t>23007N</t>
  </si>
  <si>
    <t>航线：CAT</t>
  </si>
  <si>
    <t>AUMEL</t>
  </si>
  <si>
    <t>AUSYD</t>
  </si>
  <si>
    <t>AUBNE</t>
  </si>
  <si>
    <t>362S</t>
  </si>
  <si>
    <t>361N</t>
  </si>
  <si>
    <t>六截一开(进三期,兴港代理)</t>
  </si>
  <si>
    <t>NO.108(KMCT)</t>
  </si>
  <si>
    <t>DPW</t>
  </si>
  <si>
    <t>YM SUCCESS</t>
  </si>
  <si>
    <t>169S</t>
  </si>
  <si>
    <t>YMSC</t>
  </si>
  <si>
    <t>168N</t>
  </si>
  <si>
    <t>·</t>
  </si>
  <si>
    <t>ITAL UNIVERSO</t>
  </si>
  <si>
    <t>160S</t>
  </si>
  <si>
    <t>IUVE</t>
  </si>
  <si>
    <t>159N</t>
  </si>
  <si>
    <t>TBN</t>
  </si>
  <si>
    <t>工作联系表</t>
  </si>
  <si>
    <t>WIDE INDIA</t>
  </si>
  <si>
    <t>2259S</t>
  </si>
  <si>
    <t>WIND</t>
  </si>
  <si>
    <t>2258N</t>
  </si>
  <si>
    <t>职位</t>
  </si>
  <si>
    <t>姓名</t>
  </si>
  <si>
    <t>联系电话</t>
  </si>
  <si>
    <t>邮箱地址</t>
  </si>
  <si>
    <t>负责航线</t>
  </si>
  <si>
    <t>销售主管</t>
  </si>
  <si>
    <t>Shirley</t>
  </si>
  <si>
    <t>shirley_wang@tslines.com.cn</t>
  </si>
  <si>
    <t>CIX/AIS/AIS2/CWX//CVT/MCT/CTE</t>
  </si>
  <si>
    <t>Ningbo / NEW ZEALAND Schedule-- NZE SVC</t>
  </si>
  <si>
    <t>出口销售</t>
  </si>
  <si>
    <t>David</t>
  </si>
  <si>
    <t>david_tang@tslines.com.cn</t>
  </si>
  <si>
    <t>CAT/CA3/SPX1/NZE</t>
  </si>
  <si>
    <t>进口销售</t>
  </si>
  <si>
    <t>进口助理</t>
  </si>
  <si>
    <t>Rainbow</t>
  </si>
  <si>
    <t>rainbow_zhang@tslines.com.cn</t>
  </si>
  <si>
    <t>航线：NZE</t>
  </si>
  <si>
    <t>HKHKG</t>
  </si>
  <si>
    <t>CN0NW</t>
  </si>
  <si>
    <t>NZAKL</t>
  </si>
  <si>
    <t>NZWLG</t>
  </si>
  <si>
    <t>NZLYT</t>
  </si>
  <si>
    <t>NZNPE</t>
  </si>
  <si>
    <t>NZTRG</t>
  </si>
  <si>
    <t>客服主管</t>
  </si>
  <si>
    <t>Cindy</t>
  </si>
  <si>
    <t>cindy_bao@tslines.com.cn</t>
  </si>
  <si>
    <t>AIS/AIS2/CIX</t>
  </si>
  <si>
    <t>二截四开(甬舟码头,东南代理)</t>
  </si>
  <si>
    <t>出口客服</t>
  </si>
  <si>
    <t>Anna</t>
  </si>
  <si>
    <t>anna_jiang@tslines.com.cn</t>
  </si>
  <si>
    <t>CAT/CA3/NZE/CVT</t>
  </si>
  <si>
    <t>HIT</t>
  </si>
  <si>
    <r>
      <t>Nansha New Port</t>
    </r>
    <r>
      <rPr>
        <b/>
        <sz val="10"/>
        <rFont val="宋体"/>
        <family val="0"/>
      </rPr>
      <t>，</t>
    </r>
    <r>
      <rPr>
        <b/>
        <sz val="10"/>
        <rFont val="Times New Roman"/>
        <family val="1"/>
      </rPr>
      <t>(Phase 3, NICT)</t>
    </r>
  </si>
  <si>
    <t>Auckland</t>
  </si>
  <si>
    <t>WEllington</t>
  </si>
  <si>
    <t xml:space="preserve">Lyttelton </t>
  </si>
  <si>
    <t>Napier</t>
  </si>
  <si>
    <t>Tauranga</t>
  </si>
  <si>
    <t>Vivienne</t>
  </si>
  <si>
    <t>vivienne_tang@tslines.com.cn</t>
  </si>
  <si>
    <t>SPX1</t>
  </si>
  <si>
    <t>Fannie</t>
  </si>
  <si>
    <t>fannie_wu@tslines.com.cn</t>
  </si>
  <si>
    <t>MCT/CTE</t>
  </si>
  <si>
    <t>TS OSAKA</t>
  </si>
  <si>
    <t>2302S</t>
  </si>
  <si>
    <t>OSAB</t>
  </si>
  <si>
    <t>2301N</t>
  </si>
  <si>
    <t>Wendy</t>
  </si>
  <si>
    <t>wendy_lou@tslines.com.cn</t>
  </si>
  <si>
    <t>CWX</t>
  </si>
  <si>
    <t>TS TOKYO</t>
  </si>
  <si>
    <t>2305S</t>
  </si>
  <si>
    <t>TYOC</t>
  </si>
  <si>
    <t>2304N</t>
  </si>
  <si>
    <t>进口客服</t>
  </si>
  <si>
    <t>TS BANGKOK</t>
  </si>
  <si>
    <t>BKKB</t>
  </si>
  <si>
    <t>文件主管</t>
  </si>
  <si>
    <t>Wing</t>
  </si>
  <si>
    <t>wing_zhang@tslines.com.cn</t>
  </si>
  <si>
    <t>CIX/AIS/AIS2/NZE</t>
  </si>
  <si>
    <t>文件</t>
  </si>
  <si>
    <t>Selene</t>
  </si>
  <si>
    <t>Selene_teng@tslines.com.cn</t>
  </si>
  <si>
    <t>CVT/CWX</t>
  </si>
  <si>
    <t>Yuko</t>
  </si>
  <si>
    <t>yuko_ren@tslines.com.cn</t>
  </si>
  <si>
    <t>CAT//CA3</t>
  </si>
  <si>
    <t>Jojo</t>
  </si>
  <si>
    <t>jojo_hu@tslines.com.cn</t>
  </si>
  <si>
    <t>MCT/CTE/SPX1</t>
  </si>
  <si>
    <t>箱管主管</t>
  </si>
  <si>
    <t>箱管</t>
  </si>
  <si>
    <t>Yoyo</t>
  </si>
  <si>
    <t>yoyo_yan@tslines.com.cn</t>
  </si>
  <si>
    <t>码头操作经理</t>
  </si>
  <si>
    <t>Joe</t>
  </si>
  <si>
    <t>joe_dai@tslines.com.cn</t>
  </si>
  <si>
    <t>财务</t>
  </si>
  <si>
    <t>Peter</t>
  </si>
  <si>
    <t>peter_wang@tslines.com.cn</t>
  </si>
</sst>
</file>

<file path=xl/styles.xml><?xml version="1.0" encoding="utf-8"?>
<styleSheet xmlns="http://schemas.openxmlformats.org/spreadsheetml/2006/main">
  <numFmts count="3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_-;\-* #,##0_-;_-* &quot;-&quot;_-;_-@_-"/>
    <numFmt numFmtId="191" formatCode="_-* #,##0.00_-;\-* #,##0.00_-;_-* &quot;-&quot;??_-;_-@_-"/>
    <numFmt numFmtId="192" formatCode="[$-409]d/mmm;@"/>
    <numFmt numFmtId="193" formatCode="0.00_);[Red]\(0.00\)"/>
  </numFmts>
  <fonts count="6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宋体"/>
      <family val="0"/>
    </font>
    <font>
      <sz val="12"/>
      <color indexed="14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4"/>
      <name val="Arial"/>
      <family val="2"/>
    </font>
    <font>
      <b/>
      <sz val="10"/>
      <name val="Times New Roman"/>
      <family val="1"/>
    </font>
    <font>
      <b/>
      <sz val="10"/>
      <color indexed="9"/>
      <name val="宋体"/>
      <family val="0"/>
    </font>
    <font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u val="single"/>
      <sz val="10"/>
      <color indexed="8"/>
      <name val="宋体"/>
      <family val="0"/>
    </font>
    <font>
      <b/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新細明體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Helv"/>
      <family val="2"/>
    </font>
    <font>
      <sz val="12"/>
      <color indexed="62"/>
      <name val="新細明體"/>
      <family val="1"/>
    </font>
    <font>
      <b/>
      <sz val="11"/>
      <color indexed="56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sz val="12"/>
      <name val="新細明體"/>
      <family val="1"/>
    </font>
    <font>
      <b/>
      <sz val="12"/>
      <color indexed="63"/>
      <name val="新細明體"/>
      <family val="1"/>
    </font>
    <font>
      <sz val="9"/>
      <name val="細明體"/>
      <family val="3"/>
    </font>
    <font>
      <b/>
      <sz val="10"/>
      <color indexed="10"/>
      <name val="宋体"/>
      <family val="0"/>
    </font>
    <font>
      <sz val="11"/>
      <color indexed="8"/>
      <name val="新細明體"/>
      <family val="1"/>
    </font>
    <font>
      <b/>
      <sz val="10"/>
      <color indexed="9"/>
      <name val="新細明體"/>
      <family val="1"/>
    </font>
    <font>
      <b/>
      <sz val="10"/>
      <name val="新細明體"/>
      <family val="1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1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"/>
      <color theme="0"/>
      <name val="宋体"/>
      <family val="0"/>
    </font>
    <font>
      <b/>
      <sz val="10"/>
      <color theme="0"/>
      <name val="Calibri"/>
      <family val="1"/>
    </font>
    <font>
      <b/>
      <sz val="10"/>
      <name val="Calibri"/>
      <family val="1"/>
    </font>
    <font>
      <b/>
      <sz val="10"/>
      <color theme="1"/>
      <name val="Times New Roman"/>
      <family val="1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b/>
      <sz val="9"/>
      <color rgb="FFFF0000"/>
      <name val="宋体"/>
      <family val="0"/>
    </font>
    <font>
      <b/>
      <sz val="11"/>
      <color rgb="FFFF0000"/>
      <name val="宋体"/>
      <family val="0"/>
    </font>
    <font>
      <b/>
      <sz val="10"/>
      <color rgb="FFFF0000"/>
      <name val="宋体"/>
      <family val="0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FFFF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rgb="FF000000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>
        <color rgb="FF000000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>
        <color indexed="63"/>
      </left>
      <right style="medium">
        <color indexed="8"/>
      </right>
      <top style="medium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8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7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5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9" fillId="23" borderId="7" applyNumberFormat="0" applyFont="0" applyAlignment="0" applyProtection="0"/>
    <xf numFmtId="0" fontId="40" fillId="20" borderId="8" applyNumberFormat="0" applyAlignment="0" applyProtection="0"/>
    <xf numFmtId="0" fontId="24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48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0" fillId="0" borderId="9" applyNumberFormat="0" applyFill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9" fillId="23" borderId="7" applyNumberFormat="0" applyFont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0">
      <alignment/>
      <protection/>
    </xf>
    <xf numFmtId="0" fontId="25" fillId="7" borderId="1" applyNumberFormat="0" applyAlignment="0" applyProtection="0"/>
    <xf numFmtId="0" fontId="40" fillId="20" borderId="8" applyNumberFormat="0" applyAlignment="0" applyProtection="0"/>
    <xf numFmtId="0" fontId="36" fillId="21" borderId="2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25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1" fillId="26" borderId="1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49" fontId="9" fillId="25" borderId="14" xfId="0" applyNumberFormat="1" applyFont="1" applyFill="1" applyBorder="1" applyAlignment="1">
      <alignment horizontal="center" vertical="center"/>
    </xf>
    <xf numFmtId="0" fontId="53" fillId="25" borderId="14" xfId="80" applyFont="1" applyFill="1" applyBorder="1" applyAlignment="1">
      <alignment horizontal="center" vertical="center" wrapText="1"/>
      <protection/>
    </xf>
    <xf numFmtId="0" fontId="54" fillId="0" borderId="13" xfId="81" applyFont="1" applyFill="1" applyBorder="1" applyAlignment="1">
      <alignment horizontal="center" vertical="center" wrapText="1"/>
      <protection/>
    </xf>
    <xf numFmtId="192" fontId="54" fillId="25" borderId="1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left" vertical="center"/>
    </xf>
    <xf numFmtId="0" fontId="9" fillId="0" borderId="13" xfId="81" applyFont="1" applyFill="1" applyBorder="1" applyAlignment="1">
      <alignment horizontal="center" vertical="center" wrapText="1"/>
      <protection/>
    </xf>
    <xf numFmtId="192" fontId="9" fillId="25" borderId="13" xfId="0" applyNumberFormat="1" applyFont="1" applyFill="1" applyBorder="1" applyAlignment="1">
      <alignment horizontal="center" vertical="center"/>
    </xf>
    <xf numFmtId="0" fontId="51" fillId="24" borderId="15" xfId="0" applyFont="1" applyFill="1" applyBorder="1" applyAlignment="1">
      <alignment horizontal="center" vertical="center"/>
    </xf>
    <xf numFmtId="0" fontId="51" fillId="24" borderId="16" xfId="0" applyFont="1" applyFill="1" applyBorder="1" applyAlignment="1">
      <alignment horizontal="center" vertical="center"/>
    </xf>
    <xf numFmtId="0" fontId="51" fillId="24" borderId="13" xfId="0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/>
    </xf>
    <xf numFmtId="49" fontId="9" fillId="25" borderId="13" xfId="0" applyNumberFormat="1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center" vertical="center"/>
    </xf>
    <xf numFmtId="49" fontId="9" fillId="25" borderId="13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24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2" fontId="9" fillId="0" borderId="13" xfId="0" applyNumberFormat="1" applyFont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vertical="center"/>
    </xf>
    <xf numFmtId="0" fontId="55" fillId="0" borderId="19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14" fillId="0" borderId="22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9" fillId="0" borderId="13" xfId="80" applyFont="1" applyFill="1" applyBorder="1" applyAlignment="1">
      <alignment horizontal="center"/>
      <protection/>
    </xf>
    <xf numFmtId="192" fontId="9" fillId="0" borderId="23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192" fontId="9" fillId="0" borderId="13" xfId="0" applyNumberFormat="1" applyFont="1" applyFill="1" applyBorder="1" applyAlignment="1">
      <alignment horizontal="center" vertical="center"/>
    </xf>
    <xf numFmtId="193" fontId="59" fillId="0" borderId="0" xfId="0" applyNumberFormat="1" applyFont="1" applyFill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0" fontId="60" fillId="0" borderId="13" xfId="80" applyFont="1" applyFill="1" applyBorder="1" applyAlignment="1">
      <alignment horizontal="center"/>
      <protection/>
    </xf>
    <xf numFmtId="0" fontId="9" fillId="0" borderId="13" xfId="0" applyFont="1" applyBorder="1" applyAlignment="1">
      <alignment horizontal="center" vertical="center"/>
    </xf>
    <xf numFmtId="192" fontId="9" fillId="0" borderId="13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192" fontId="61" fillId="0" borderId="1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26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2" fillId="24" borderId="15" xfId="0" applyFont="1" applyFill="1" applyBorder="1" applyAlignment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1" fillId="24" borderId="15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192" fontId="9" fillId="0" borderId="16" xfId="0" applyNumberFormat="1" applyFont="1" applyFill="1" applyBorder="1" applyAlignment="1">
      <alignment horizontal="center" vertical="center"/>
    </xf>
    <xf numFmtId="192" fontId="9" fillId="0" borderId="16" xfId="0" applyNumberFormat="1" applyFont="1" applyFill="1" applyBorder="1" applyAlignment="1">
      <alignment horizontal="center" vertical="center" wrapText="1"/>
    </xf>
    <xf numFmtId="0" fontId="51" fillId="24" borderId="13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192" fontId="61" fillId="0" borderId="16" xfId="0" applyNumberFormat="1" applyFont="1" applyFill="1" applyBorder="1" applyAlignment="1">
      <alignment horizontal="center" vertical="center"/>
    </xf>
    <xf numFmtId="0" fontId="10" fillId="24" borderId="27" xfId="0" applyFont="1" applyFill="1" applyBorder="1" applyAlignment="1">
      <alignment horizontal="center" vertical="center"/>
    </xf>
    <xf numFmtId="192" fontId="55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left" vertical="center"/>
    </xf>
    <xf numFmtId="49" fontId="61" fillId="0" borderId="13" xfId="0" applyNumberFormat="1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9" xfId="225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92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192" fontId="14" fillId="0" borderId="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25" borderId="0" xfId="0" applyFont="1" applyFill="1" applyBorder="1" applyAlignment="1">
      <alignment horizontal="left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13" fillId="0" borderId="39" xfId="0" applyNumberFormat="1" applyFont="1" applyFill="1" applyBorder="1" applyAlignment="1">
      <alignment horizontal="center" vertical="center"/>
    </xf>
    <xf numFmtId="0" fontId="13" fillId="0" borderId="41" xfId="0" applyNumberFormat="1" applyFont="1" applyFill="1" applyBorder="1" applyAlignment="1">
      <alignment horizontal="center" vertical="center"/>
    </xf>
    <xf numFmtId="0" fontId="13" fillId="0" borderId="4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43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0" fontId="13" fillId="0" borderId="36" xfId="0" applyNumberFormat="1" applyFont="1" applyFill="1" applyBorder="1" applyAlignment="1">
      <alignment horizontal="center" vertical="center"/>
    </xf>
    <xf numFmtId="0" fontId="13" fillId="0" borderId="37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2" fillId="24" borderId="0" xfId="0" applyFont="1" applyFill="1" applyAlignment="1">
      <alignment horizontal="center" vertical="center"/>
    </xf>
    <xf numFmtId="0" fontId="62" fillId="24" borderId="47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/>
    </xf>
    <xf numFmtId="0" fontId="51" fillId="24" borderId="4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62" fillId="24" borderId="11" xfId="0" applyFont="1" applyFill="1" applyBorder="1" applyAlignment="1">
      <alignment horizontal="center" vertical="center"/>
    </xf>
    <xf numFmtId="0" fontId="62" fillId="24" borderId="26" xfId="0" applyFont="1" applyFill="1" applyBorder="1" applyAlignment="1">
      <alignment horizontal="center" vertical="center"/>
    </xf>
    <xf numFmtId="0" fontId="62" fillId="24" borderId="48" xfId="0" applyFont="1" applyFill="1" applyBorder="1" applyAlignment="1">
      <alignment horizontal="center" vertical="center"/>
    </xf>
    <xf numFmtId="0" fontId="51" fillId="24" borderId="25" xfId="0" applyFont="1" applyFill="1" applyBorder="1" applyAlignment="1">
      <alignment horizontal="center" vertical="center"/>
    </xf>
    <xf numFmtId="0" fontId="51" fillId="24" borderId="0" xfId="0" applyFont="1" applyFill="1" applyAlignment="1">
      <alignment horizontal="center" vertical="center"/>
    </xf>
    <xf numFmtId="0" fontId="51" fillId="24" borderId="47" xfId="0" applyFont="1" applyFill="1" applyBorder="1" applyAlignment="1">
      <alignment horizontal="center" vertical="center"/>
    </xf>
    <xf numFmtId="0" fontId="51" fillId="24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51" fillId="24" borderId="0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 wrapText="1"/>
    </xf>
    <xf numFmtId="0" fontId="51" fillId="24" borderId="48" xfId="0" applyFont="1" applyFill="1" applyBorder="1" applyAlignment="1">
      <alignment horizontal="center" vertical="center" wrapText="1"/>
    </xf>
    <xf numFmtId="0" fontId="51" fillId="24" borderId="50" xfId="0" applyFont="1" applyFill="1" applyBorder="1" applyAlignment="1">
      <alignment horizontal="center" vertical="center"/>
    </xf>
    <xf numFmtId="0" fontId="51" fillId="24" borderId="51" xfId="0" applyFont="1" applyFill="1" applyBorder="1" applyAlignment="1">
      <alignment horizontal="center" vertical="center"/>
    </xf>
    <xf numFmtId="0" fontId="51" fillId="24" borderId="5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26" borderId="13" xfId="0" applyFont="1" applyFill="1" applyBorder="1" applyAlignment="1">
      <alignment horizontal="center" vertical="center"/>
    </xf>
  </cellXfs>
  <cellStyles count="235">
    <cellStyle name="Normal" xfId="0"/>
    <cellStyle name="_ET_STYLE_NoName_00_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强调文字颜色 2" xfId="22"/>
    <cellStyle name="20% - 强调文字颜色 4" xfId="23"/>
    <cellStyle name="20% - 輔色1" xfId="24"/>
    <cellStyle name="20% - 輔色2" xfId="25"/>
    <cellStyle name="20% - 輔色3" xfId="26"/>
    <cellStyle name="20% - 輔色4" xfId="27"/>
    <cellStyle name="20% - 輔色5" xfId="28"/>
    <cellStyle name="20% - 輔色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强调文字颜色 2" xfId="36"/>
    <cellStyle name="40% - 輔色1" xfId="37"/>
    <cellStyle name="40% - 輔色2" xfId="38"/>
    <cellStyle name="40% - 輔色3" xfId="39"/>
    <cellStyle name="40% - 輔色4" xfId="40"/>
    <cellStyle name="40% - 輔色5" xfId="41"/>
    <cellStyle name="40% - 輔色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輔色1" xfId="49"/>
    <cellStyle name="60% - 輔色2" xfId="50"/>
    <cellStyle name="60% - 輔色3" xfId="51"/>
    <cellStyle name="60% - 輔色4" xfId="52"/>
    <cellStyle name="60% - 輔色5" xfId="53"/>
    <cellStyle name="60% - 輔色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yle 1" xfId="75"/>
    <cellStyle name="Title" xfId="76"/>
    <cellStyle name="Total" xfId="77"/>
    <cellStyle name="Warning Text" xfId="78"/>
    <cellStyle name="一般 2" xfId="79"/>
    <cellStyle name="一般_2011 TSL VSL'S +JOIN VENTURE LONGTERM SCHEDULE-5codes 0907_KTH, CME, THI, THK and HPH" xfId="80"/>
    <cellStyle name="一般_Book1" xfId="81"/>
    <cellStyle name="Comma" xfId="82"/>
    <cellStyle name="Comma [0]" xfId="83"/>
    <cellStyle name="Followed Hyperlink" xfId="84"/>
    <cellStyle name="中等" xfId="85"/>
    <cellStyle name="合計" xfId="86"/>
    <cellStyle name="好" xfId="87"/>
    <cellStyle name="好_2015 TSL VSL'S +JOIN VENTURE LONGTERM SCHEDULE-5codes 0126" xfId="88"/>
    <cellStyle name="好_2015 TSL VSL'S +JOIN VENTURE LONGTERM SCHEDULE-5codes 0126_Sheet2" xfId="89"/>
    <cellStyle name="好_2015 TSL VSL'S +JOIN VENTURE LONGTERM SCHEDULE-5codes 0126_Sheet2_1" xfId="90"/>
    <cellStyle name="好_BMX 1022" xfId="91"/>
    <cellStyle name="好_BMX 1022_Sheet2" xfId="92"/>
    <cellStyle name="好_BMX 1022_Sheet2_1" xfId="93"/>
    <cellStyle name="好_BMX- CMA CGM" xfId="94"/>
    <cellStyle name="好_Book2" xfId="95"/>
    <cellStyle name="好_CAT joint venture" xfId="96"/>
    <cellStyle name="好_CIX" xfId="97"/>
    <cellStyle name="好_CIX_Sheet2" xfId="98"/>
    <cellStyle name="好_CIX_Sheet2_1" xfId="99"/>
    <cellStyle name="好_CIX2" xfId="100"/>
    <cellStyle name="好_CIX2 &amp; CKI &amp; AGI" xfId="101"/>
    <cellStyle name="好_CIX2 &amp; CKI &amp; AGI_Sheet2" xfId="102"/>
    <cellStyle name="好_CIX2 &amp; CKI &amp; AGI_Sheet2_1" xfId="103"/>
    <cellStyle name="好_CKA &amp; CAT 0429" xfId="104"/>
    <cellStyle name="好_CKA &amp; CAT 0429_Sheet2" xfId="105"/>
    <cellStyle name="好_CKA &amp; CAT 0429_Sheet2_1" xfId="106"/>
    <cellStyle name="好_CVX" xfId="107"/>
    <cellStyle name="好_CVX_Sheet2" xfId="108"/>
    <cellStyle name="好_CVX_Sheet2_1" xfId="109"/>
    <cellStyle name="好_FMX" xfId="110"/>
    <cellStyle name="好_FMX_Sheet2" xfId="111"/>
    <cellStyle name="好_FMX_Sheet2_1" xfId="112"/>
    <cellStyle name="好_IA2" xfId="113"/>
    <cellStyle name="好_IFX" xfId="114"/>
    <cellStyle name="好_IFX_Sheet2" xfId="115"/>
    <cellStyle name="好_IFX_Sheet2_1" xfId="116"/>
    <cellStyle name="好_IHS 0302" xfId="117"/>
    <cellStyle name="好_IHS 0302_Sheet2" xfId="118"/>
    <cellStyle name="好_IHS 0302_Sheet2_1" xfId="119"/>
    <cellStyle name="好_IHS-KMTC" xfId="120"/>
    <cellStyle name="好_IHS-KMTC_Sheet2" xfId="121"/>
    <cellStyle name="好_IHS-KMTC_Sheet2_1" xfId="122"/>
    <cellStyle name="好_ISH 0427" xfId="123"/>
    <cellStyle name="好_ISH 0427_Sheet2" xfId="124"/>
    <cellStyle name="好_ISH 0427_Sheet2_1" xfId="125"/>
    <cellStyle name="好_JTX-CMA CGM" xfId="126"/>
    <cellStyle name="好_JTX-CMA CGM_Sheet2" xfId="127"/>
    <cellStyle name="好_JTX-CMA CGM_Sheet2_1" xfId="128"/>
    <cellStyle name="好_KHP 2-SINOKOR" xfId="129"/>
    <cellStyle name="好_KHP 2-SINOKOR_Sheet2" xfId="130"/>
    <cellStyle name="好_KHP 2-SINOKOR_Sheet2_1" xfId="131"/>
    <cellStyle name="好_NEAX 0205" xfId="132"/>
    <cellStyle name="好_NSC 1119" xfId="133"/>
    <cellStyle name="好_Sheet2" xfId="134"/>
    <cellStyle name="好_Sheet2_1" xfId="135"/>
    <cellStyle name="好_Sheet2_1_Sheet2" xfId="136"/>
    <cellStyle name="好_Sheet2_2" xfId="137"/>
    <cellStyle name="好_Sheet2_Sheet2" xfId="138"/>
    <cellStyle name="好_VSM 1106" xfId="139"/>
    <cellStyle name="好_VSM 1106_Sheet2" xfId="140"/>
    <cellStyle name="好_VSM 1106_Sheet2_1" xfId="141"/>
    <cellStyle name="好_VTS 0820" xfId="142"/>
    <cellStyle name="好_VTS 0820_Sheet2" xfId="143"/>
    <cellStyle name="好_VTS 0820_Sheet2_1" xfId="144"/>
    <cellStyle name="好_WIN" xfId="145"/>
    <cellStyle name="好_WIN_Sheet2" xfId="146"/>
    <cellStyle name="好_WIN_Sheet2_1" xfId="147"/>
    <cellStyle name="好_WIN-SEACON" xfId="148"/>
    <cellStyle name="好_WIN-SEACON_Sheet2" xfId="149"/>
    <cellStyle name="好_WIN-SEACON_Sheet2_1" xfId="150"/>
    <cellStyle name="Percent" xfId="151"/>
    <cellStyle name="計算方式" xfId="152"/>
    <cellStyle name="差_2015 TSL VSL'S +JOIN VENTURE LONGTERM SCHEDULE-5codes 0126" xfId="153"/>
    <cellStyle name="差_2015 TSL VSL'S +JOIN VENTURE LONGTERM SCHEDULE-5codes 0126_Sheet2" xfId="154"/>
    <cellStyle name="差_2015 TSL VSL'S +JOIN VENTURE LONGTERM SCHEDULE-5codes 0126_Sheet2_1" xfId="155"/>
    <cellStyle name="差_BMX 1022" xfId="156"/>
    <cellStyle name="差_BMX 1022_Sheet2" xfId="157"/>
    <cellStyle name="差_BMX 1022_Sheet2_1" xfId="158"/>
    <cellStyle name="差_BMX- CMA CGM" xfId="159"/>
    <cellStyle name="差_Book2" xfId="160"/>
    <cellStyle name="差_CAT joint venture" xfId="161"/>
    <cellStyle name="差_CIX" xfId="162"/>
    <cellStyle name="差_CIX_Sheet2" xfId="163"/>
    <cellStyle name="差_CIX_Sheet2_1" xfId="164"/>
    <cellStyle name="差_CIX2" xfId="165"/>
    <cellStyle name="差_CIX2 &amp; CKI &amp; AGI" xfId="166"/>
    <cellStyle name="差_CIX2 &amp; CKI &amp; AGI_Sheet2" xfId="167"/>
    <cellStyle name="差_CIX2 &amp; CKI &amp; AGI_Sheet2_1" xfId="168"/>
    <cellStyle name="差_CKA &amp; CAT 0429" xfId="169"/>
    <cellStyle name="差_CKA &amp; CAT 0429_Sheet2" xfId="170"/>
    <cellStyle name="差_CKA &amp; CAT 0429_Sheet2_1" xfId="171"/>
    <cellStyle name="差_CVX" xfId="172"/>
    <cellStyle name="差_CVX_Sheet2" xfId="173"/>
    <cellStyle name="差_CVX_Sheet2_1" xfId="174"/>
    <cellStyle name="差_FMX" xfId="175"/>
    <cellStyle name="差_FMX_Sheet2" xfId="176"/>
    <cellStyle name="差_FMX_Sheet2_1" xfId="177"/>
    <cellStyle name="差_IA2" xfId="178"/>
    <cellStyle name="差_IFX" xfId="179"/>
    <cellStyle name="差_IFX_Sheet2" xfId="180"/>
    <cellStyle name="差_IFX_Sheet2_1" xfId="181"/>
    <cellStyle name="差_IHS 0302" xfId="182"/>
    <cellStyle name="差_IHS 0302_Sheet2" xfId="183"/>
    <cellStyle name="差_IHS 0302_Sheet2_1" xfId="184"/>
    <cellStyle name="差_IHS-KMTC" xfId="185"/>
    <cellStyle name="差_IHS-KMTC_Sheet2" xfId="186"/>
    <cellStyle name="差_IHS-KMTC_Sheet2_1" xfId="187"/>
    <cellStyle name="差_ISH 0427" xfId="188"/>
    <cellStyle name="差_ISH 0427_Sheet2" xfId="189"/>
    <cellStyle name="差_ISH 0427_Sheet2_1" xfId="190"/>
    <cellStyle name="差_JTX-CMA CGM" xfId="191"/>
    <cellStyle name="差_JTX-CMA CGM_Sheet2" xfId="192"/>
    <cellStyle name="差_JTX-CMA CGM_Sheet2_1" xfId="193"/>
    <cellStyle name="差_KHP 2-SINOKOR" xfId="194"/>
    <cellStyle name="差_KHP 2-SINOKOR_Sheet2" xfId="195"/>
    <cellStyle name="差_KHP 2-SINOKOR_Sheet2_1" xfId="196"/>
    <cellStyle name="差_KHP2 0416" xfId="197"/>
    <cellStyle name="差_KHP2 0416_Sheet2" xfId="198"/>
    <cellStyle name="差_KHP2 0416_Sheet2_1" xfId="199"/>
    <cellStyle name="差_NEAX 0205" xfId="200"/>
    <cellStyle name="差_NSC 1119" xfId="201"/>
    <cellStyle name="差_Sheet2" xfId="202"/>
    <cellStyle name="差_Sheet2_1" xfId="203"/>
    <cellStyle name="差_Sheet2_Sheet2" xfId="204"/>
    <cellStyle name="差_VSM 1106" xfId="205"/>
    <cellStyle name="差_VSM 1106_Sheet2" xfId="206"/>
    <cellStyle name="差_VSM 1106_Sheet2_1" xfId="207"/>
    <cellStyle name="差_VTS 0820" xfId="208"/>
    <cellStyle name="差_VTS 0820_Sheet2" xfId="209"/>
    <cellStyle name="差_VTS 0820_Sheet2_1" xfId="210"/>
    <cellStyle name="差_WIN" xfId="211"/>
    <cellStyle name="差_WIN_Sheet2" xfId="212"/>
    <cellStyle name="差_WIN_Sheet2_1" xfId="213"/>
    <cellStyle name="差_WIN-SEACON" xfId="214"/>
    <cellStyle name="差_WIN-SEACON_Sheet2" xfId="215"/>
    <cellStyle name="差_WIN-SEACON_Sheet2_1" xfId="216"/>
    <cellStyle name="样式 1" xfId="217"/>
    <cellStyle name="常规 2" xfId="218"/>
    <cellStyle name="常规 3" xfId="219"/>
    <cellStyle name="常规 4" xfId="220"/>
    <cellStyle name="Currency" xfId="221"/>
    <cellStyle name="Currency [0]" xfId="222"/>
    <cellStyle name="連結的儲存格" xfId="223"/>
    <cellStyle name="備註" xfId="224"/>
    <cellStyle name="Hyperlink" xfId="225"/>
    <cellStyle name="說明文字" xfId="226"/>
    <cellStyle name="輔色1" xfId="227"/>
    <cellStyle name="輔色2" xfId="228"/>
    <cellStyle name="輔色3" xfId="229"/>
    <cellStyle name="輔色4" xfId="230"/>
    <cellStyle name="輔色5" xfId="231"/>
    <cellStyle name="輔色6" xfId="232"/>
    <cellStyle name="標題" xfId="233"/>
    <cellStyle name="標題 1" xfId="234"/>
    <cellStyle name="標題 2" xfId="235"/>
    <cellStyle name="標題 3" xfId="236"/>
    <cellStyle name="標題 4" xfId="237"/>
    <cellStyle name="樣式 1" xfId="238"/>
    <cellStyle name="輸入" xfId="239"/>
    <cellStyle name="輸出" xfId="240"/>
    <cellStyle name="檢查儲存格" xfId="241"/>
    <cellStyle name="壞" xfId="242"/>
    <cellStyle name="壞_Sheet2" xfId="243"/>
    <cellStyle name="壞_Sheet2_1" xfId="244"/>
    <cellStyle name="壞_Sheet2_2" xfId="245"/>
    <cellStyle name="壞_Sheet2_Sheet2" xfId="246"/>
    <cellStyle name="壞_Sheet2_Sheet2_1" xfId="247"/>
    <cellStyle name="警告文字" xfId="2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781050</xdr:colOff>
      <xdr:row>2</xdr:row>
      <xdr:rowOff>0</xdr:rowOff>
    </xdr:to>
    <xdr:pic>
      <xdr:nvPicPr>
        <xdr:cNvPr id="1" name="Picture 3" descr="QQ截图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dy_bao@tslines.com.cn" TargetMode="External" /><Relationship Id="rId2" Type="http://schemas.openxmlformats.org/officeDocument/2006/relationships/hyperlink" Target="mailto:rainbow_zhang@tslines.com.cn" TargetMode="External" /><Relationship Id="rId3" Type="http://schemas.openxmlformats.org/officeDocument/2006/relationships/hyperlink" Target="mailto:david_tang@tslines.com.cn" TargetMode="External" /><Relationship Id="rId4" Type="http://schemas.openxmlformats.org/officeDocument/2006/relationships/hyperlink" Target="mailto:joe_dai@tslines.com.cn" TargetMode="External" /><Relationship Id="rId5" Type="http://schemas.openxmlformats.org/officeDocument/2006/relationships/hyperlink" Target="mailto:yoyo_yan@tslines.com.cn" TargetMode="External" /><Relationship Id="rId6" Type="http://schemas.openxmlformats.org/officeDocument/2006/relationships/hyperlink" Target="mailto:rainbow_zhang@tslines.com.cn" TargetMode="External" /><Relationship Id="rId7" Type="http://schemas.openxmlformats.org/officeDocument/2006/relationships/hyperlink" Target="mailto:yuko_ren@tslines.com.cn" TargetMode="External" /><Relationship Id="rId8" Type="http://schemas.openxmlformats.org/officeDocument/2006/relationships/hyperlink" Target="mailto:Selene_teng@tslines.com.cn" TargetMode="External" /><Relationship Id="rId9" Type="http://schemas.openxmlformats.org/officeDocument/2006/relationships/hyperlink" Target="mailto:anna_jiang@tslines.com.cn" TargetMode="External" /><Relationship Id="rId10" Type="http://schemas.openxmlformats.org/officeDocument/2006/relationships/hyperlink" Target="mailto:peter_wang@tslines.com.cn" TargetMode="External" /><Relationship Id="rId11" Type="http://schemas.openxmlformats.org/officeDocument/2006/relationships/hyperlink" Target="mailto:fannie_wu@tslines.com.cn" TargetMode="External" /><Relationship Id="rId12" Type="http://schemas.openxmlformats.org/officeDocument/2006/relationships/hyperlink" Target="mailto:fannie_wu@tslines.com.cn" TargetMode="External" /><Relationship Id="rId13" Type="http://schemas.openxmlformats.org/officeDocument/2006/relationships/hyperlink" Target="mailto:jojo_hu@tslines.com.cn" TargetMode="External" /><Relationship Id="rId14" Type="http://schemas.openxmlformats.org/officeDocument/2006/relationships/hyperlink" Target="mailto:wendy_lou@tslines.com.cn" TargetMode="External" /><Relationship Id="rId1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6"/>
  <sheetViews>
    <sheetView tabSelected="1" zoomScaleSheetLayoutView="100" workbookViewId="0" topLeftCell="F46">
      <selection activeCell="L55" sqref="L55:X65"/>
    </sheetView>
  </sheetViews>
  <sheetFormatPr defaultColWidth="9.00390625" defaultRowHeight="14.25"/>
  <cols>
    <col min="1" max="1" width="22.125" style="0" customWidth="1"/>
    <col min="2" max="2" width="13.00390625" style="0" customWidth="1"/>
    <col min="3" max="3" width="10.75390625" style="0" customWidth="1"/>
    <col min="4" max="4" width="12.125" style="0" customWidth="1"/>
    <col min="5" max="5" width="8.00390625" style="0" customWidth="1"/>
    <col min="6" max="6" width="10.125" style="0" customWidth="1"/>
    <col min="7" max="7" width="8.00390625" style="0" customWidth="1"/>
    <col min="8" max="8" width="8.375" style="0" customWidth="1"/>
    <col min="9" max="9" width="11.375" style="0" customWidth="1"/>
    <col min="10" max="10" width="12.00390625" style="0" customWidth="1"/>
    <col min="11" max="11" width="8.50390625" style="0" customWidth="1"/>
    <col min="12" max="12" width="24.75390625" style="0" customWidth="1"/>
    <col min="13" max="13" width="10.75390625" style="0" customWidth="1"/>
    <col min="14" max="14" width="11.50390625" style="0" customWidth="1"/>
    <col min="15" max="15" width="9.875" style="0" customWidth="1"/>
    <col min="16" max="16" width="11.375" style="0" customWidth="1"/>
    <col min="17" max="17" width="9.625" style="0" customWidth="1"/>
    <col min="19" max="19" width="13.25390625" style="0" customWidth="1"/>
    <col min="20" max="20" width="10.375" style="0" customWidth="1"/>
    <col min="21" max="21" width="13.375" style="0" customWidth="1"/>
    <col min="22" max="22" width="10.375" style="0" customWidth="1"/>
    <col min="23" max="23" width="12.50390625" style="0" customWidth="1"/>
    <col min="24" max="24" width="13.25390625" style="0" customWidth="1"/>
    <col min="25" max="25" width="12.875" style="0" customWidth="1"/>
  </cols>
  <sheetData>
    <row r="1" spans="1:15" ht="22.5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"/>
    </row>
    <row r="2" spans="1:15" ht="22.5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"/>
    </row>
    <row r="3" spans="1:14" ht="14.25">
      <c r="A3" s="221" t="s">
        <v>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0" ht="14.2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21" s="4" customFormat="1" ht="13.5" customHeight="1">
      <c r="A5" s="177" t="s">
        <v>2</v>
      </c>
      <c r="B5" s="177"/>
      <c r="C5" s="177"/>
      <c r="D5" s="177"/>
      <c r="E5" s="177"/>
      <c r="F5" s="177"/>
      <c r="G5" s="177"/>
      <c r="H5" s="177"/>
      <c r="I5" s="86"/>
      <c r="L5" s="176" t="s">
        <v>3</v>
      </c>
      <c r="M5" s="176"/>
      <c r="N5" s="176"/>
      <c r="O5" s="176"/>
      <c r="P5" s="176"/>
      <c r="Q5" s="176"/>
      <c r="R5" s="176"/>
      <c r="S5" s="176"/>
      <c r="T5" s="176"/>
      <c r="U5" s="121"/>
    </row>
    <row r="6" spans="1:21" s="4" customFormat="1" ht="12.75" customHeight="1">
      <c r="A6" s="177"/>
      <c r="B6" s="177"/>
      <c r="C6" s="177"/>
      <c r="D6" s="177"/>
      <c r="E6" s="177"/>
      <c r="F6" s="177"/>
      <c r="G6" s="177"/>
      <c r="H6" s="177"/>
      <c r="L6" s="176"/>
      <c r="M6" s="176"/>
      <c r="N6" s="176"/>
      <c r="O6" s="176"/>
      <c r="P6" s="176"/>
      <c r="Q6" s="176"/>
      <c r="R6" s="176"/>
      <c r="S6" s="176"/>
      <c r="T6" s="176"/>
      <c r="U6" s="121"/>
    </row>
    <row r="7" spans="1:22" s="4" customFormat="1" ht="12.75" customHeight="1">
      <c r="A7" s="222" t="s">
        <v>4</v>
      </c>
      <c r="B7" s="222"/>
      <c r="C7" s="222"/>
      <c r="D7" s="222"/>
      <c r="E7" s="19" t="s">
        <v>5</v>
      </c>
      <c r="F7" s="20" t="s">
        <v>6</v>
      </c>
      <c r="G7" s="20" t="s">
        <v>7</v>
      </c>
      <c r="H7" s="20" t="s">
        <v>8</v>
      </c>
      <c r="I7" s="5"/>
      <c r="J7" s="5"/>
      <c r="L7" s="199" t="s">
        <v>9</v>
      </c>
      <c r="M7" s="205"/>
      <c r="N7" s="205"/>
      <c r="O7" s="201"/>
      <c r="P7" s="28" t="s">
        <v>5</v>
      </c>
      <c r="Q7" s="28" t="s">
        <v>10</v>
      </c>
      <c r="R7" s="28" t="s">
        <v>11</v>
      </c>
      <c r="S7" s="28" t="s">
        <v>12</v>
      </c>
      <c r="T7" s="2" t="s">
        <v>13</v>
      </c>
      <c r="U7" s="38" t="s">
        <v>14</v>
      </c>
      <c r="V7" s="30" t="s">
        <v>15</v>
      </c>
    </row>
    <row r="8" spans="1:22" s="5" customFormat="1" ht="12.75" customHeight="1">
      <c r="A8" s="222" t="s">
        <v>16</v>
      </c>
      <c r="B8" s="222"/>
      <c r="C8" s="222"/>
      <c r="D8" s="222"/>
      <c r="E8" s="19" t="s">
        <v>17</v>
      </c>
      <c r="F8" s="19" t="s">
        <v>18</v>
      </c>
      <c r="G8" s="19" t="s">
        <v>17</v>
      </c>
      <c r="H8" s="19" t="s">
        <v>19</v>
      </c>
      <c r="L8" s="213" t="s">
        <v>20</v>
      </c>
      <c r="M8" s="193"/>
      <c r="N8" s="193"/>
      <c r="O8" s="194"/>
      <c r="P8" s="30" t="s">
        <v>17</v>
      </c>
      <c r="Q8" s="45" t="s">
        <v>19</v>
      </c>
      <c r="R8" s="30" t="s">
        <v>21</v>
      </c>
      <c r="S8" s="30" t="s">
        <v>17</v>
      </c>
      <c r="T8" s="45" t="s">
        <v>17</v>
      </c>
      <c r="U8" s="38" t="s">
        <v>22</v>
      </c>
      <c r="V8" s="30" t="s">
        <v>23</v>
      </c>
    </row>
    <row r="9" spans="1:22" s="5" customFormat="1" ht="12.75" customHeight="1">
      <c r="A9" s="21" t="s">
        <v>24</v>
      </c>
      <c r="B9" s="21" t="s">
        <v>25</v>
      </c>
      <c r="C9" s="21" t="s">
        <v>26</v>
      </c>
      <c r="D9" s="21" t="s">
        <v>27</v>
      </c>
      <c r="E9" s="22" t="s">
        <v>28</v>
      </c>
      <c r="F9" s="23" t="s">
        <v>29</v>
      </c>
      <c r="G9" s="23" t="s">
        <v>30</v>
      </c>
      <c r="H9" s="22" t="s">
        <v>31</v>
      </c>
      <c r="L9" s="87" t="s">
        <v>24</v>
      </c>
      <c r="M9" s="87" t="s">
        <v>25</v>
      </c>
      <c r="N9" s="87" t="s">
        <v>26</v>
      </c>
      <c r="O9" s="87" t="s">
        <v>27</v>
      </c>
      <c r="P9" s="32" t="s">
        <v>32</v>
      </c>
      <c r="Q9" s="48" t="s">
        <v>33</v>
      </c>
      <c r="R9" s="48" t="s">
        <v>34</v>
      </c>
      <c r="S9" s="48" t="s">
        <v>35</v>
      </c>
      <c r="T9" s="48" t="s">
        <v>36</v>
      </c>
      <c r="U9" s="48" t="s">
        <v>37</v>
      </c>
      <c r="V9" s="48" t="s">
        <v>38</v>
      </c>
    </row>
    <row r="10" spans="1:22" s="5" customFormat="1" ht="12.75" customHeight="1">
      <c r="A10" s="24" t="s">
        <v>39</v>
      </c>
      <c r="B10" s="24" t="s">
        <v>40</v>
      </c>
      <c r="C10" s="24" t="s">
        <v>41</v>
      </c>
      <c r="D10" s="24" t="s">
        <v>42</v>
      </c>
      <c r="E10" s="25">
        <v>45047</v>
      </c>
      <c r="F10" s="25">
        <v>45050</v>
      </c>
      <c r="G10" s="25">
        <v>45054</v>
      </c>
      <c r="H10" s="25">
        <v>45055</v>
      </c>
      <c r="I10" s="88"/>
      <c r="J10" s="89"/>
      <c r="L10" s="90" t="s">
        <v>43</v>
      </c>
      <c r="M10" s="90" t="s">
        <v>44</v>
      </c>
      <c r="N10" s="90" t="s">
        <v>45</v>
      </c>
      <c r="O10" s="90" t="s">
        <v>46</v>
      </c>
      <c r="P10" s="91">
        <v>45047</v>
      </c>
      <c r="Q10" s="94">
        <f>P10+3</f>
        <v>45050</v>
      </c>
      <c r="R10" s="94">
        <f>Q10+4</f>
        <v>45054</v>
      </c>
      <c r="S10" s="94">
        <f>R10+2</f>
        <v>45056</v>
      </c>
      <c r="T10" s="94">
        <f>S10+7</f>
        <v>45063</v>
      </c>
      <c r="U10" s="94">
        <f>T10+4</f>
        <v>45067</v>
      </c>
      <c r="V10" s="94">
        <f>U10+2</f>
        <v>45069</v>
      </c>
    </row>
    <row r="11" spans="1:22" s="5" customFormat="1" ht="12.75" customHeight="1">
      <c r="A11" s="24" t="s">
        <v>47</v>
      </c>
      <c r="B11" s="24" t="s">
        <v>48</v>
      </c>
      <c r="C11" s="24" t="s">
        <v>49</v>
      </c>
      <c r="D11" s="24" t="s">
        <v>50</v>
      </c>
      <c r="E11" s="25">
        <v>45054</v>
      </c>
      <c r="F11" s="25">
        <v>45057</v>
      </c>
      <c r="G11" s="25">
        <v>45061</v>
      </c>
      <c r="H11" s="25">
        <v>45062</v>
      </c>
      <c r="I11" s="92"/>
      <c r="J11" s="6"/>
      <c r="K11" s="6"/>
      <c r="L11" s="90" t="s">
        <v>51</v>
      </c>
      <c r="M11" s="90" t="s">
        <v>44</v>
      </c>
      <c r="N11" s="90" t="s">
        <v>52</v>
      </c>
      <c r="O11" s="90" t="s">
        <v>46</v>
      </c>
      <c r="P11" s="91">
        <f>P10+7</f>
        <v>45054</v>
      </c>
      <c r="Q11" s="91">
        <f>Q10+7</f>
        <v>45057</v>
      </c>
      <c r="R11" s="91">
        <f>R10+8</f>
        <v>45062</v>
      </c>
      <c r="S11" s="91">
        <f>S10+8</f>
        <v>45064</v>
      </c>
      <c r="T11" s="91">
        <f>T10+8</f>
        <v>45071</v>
      </c>
      <c r="U11" s="94">
        <f>U10+8</f>
        <v>45075</v>
      </c>
      <c r="V11" s="94">
        <f>V10+8</f>
        <v>45077</v>
      </c>
    </row>
    <row r="12" spans="1:22" s="5" customFormat="1" ht="12.75" customHeight="1">
      <c r="A12" s="24" t="s">
        <v>53</v>
      </c>
      <c r="B12" s="24" t="s">
        <v>54</v>
      </c>
      <c r="C12" s="24" t="s">
        <v>55</v>
      </c>
      <c r="D12" s="24" t="s">
        <v>56</v>
      </c>
      <c r="E12" s="25">
        <v>45061</v>
      </c>
      <c r="F12" s="25">
        <v>45064</v>
      </c>
      <c r="G12" s="25">
        <v>45068</v>
      </c>
      <c r="H12" s="25">
        <v>45069</v>
      </c>
      <c r="J12" s="93"/>
      <c r="K12" s="93"/>
      <c r="L12" s="90" t="s">
        <v>57</v>
      </c>
      <c r="M12" s="90"/>
      <c r="N12" s="90"/>
      <c r="O12" s="90"/>
      <c r="P12" s="94">
        <f aca="true" t="shared" si="0" ref="P12:V12">P11+7</f>
        <v>45061</v>
      </c>
      <c r="Q12" s="94">
        <f t="shared" si="0"/>
        <v>45064</v>
      </c>
      <c r="R12" s="94">
        <f t="shared" si="0"/>
        <v>45069</v>
      </c>
      <c r="S12" s="94">
        <f t="shared" si="0"/>
        <v>45071</v>
      </c>
      <c r="T12" s="94">
        <f t="shared" si="0"/>
        <v>45078</v>
      </c>
      <c r="U12" s="94">
        <f t="shared" si="0"/>
        <v>45082</v>
      </c>
      <c r="V12" s="94">
        <f t="shared" si="0"/>
        <v>45084</v>
      </c>
    </row>
    <row r="13" spans="1:22" s="5" customFormat="1" ht="12.75" customHeight="1">
      <c r="A13" s="24" t="s">
        <v>58</v>
      </c>
      <c r="B13" s="24" t="s">
        <v>59</v>
      </c>
      <c r="C13" s="24" t="s">
        <v>60</v>
      </c>
      <c r="D13" s="24" t="s">
        <v>61</v>
      </c>
      <c r="E13" s="25">
        <v>45068</v>
      </c>
      <c r="F13" s="25">
        <v>45071</v>
      </c>
      <c r="G13" s="25">
        <v>45075</v>
      </c>
      <c r="H13" s="25">
        <v>45076</v>
      </c>
      <c r="J13" s="93"/>
      <c r="K13" s="93"/>
      <c r="L13" s="90" t="s">
        <v>62</v>
      </c>
      <c r="M13" s="90" t="s">
        <v>63</v>
      </c>
      <c r="N13" s="90" t="s">
        <v>64</v>
      </c>
      <c r="O13" s="90" t="s">
        <v>65</v>
      </c>
      <c r="P13" s="94">
        <f aca="true" t="shared" si="1" ref="P13:V13">P12+7</f>
        <v>45068</v>
      </c>
      <c r="Q13" s="94">
        <f t="shared" si="1"/>
        <v>45071</v>
      </c>
      <c r="R13" s="94">
        <f t="shared" si="1"/>
        <v>45076</v>
      </c>
      <c r="S13" s="94">
        <f t="shared" si="1"/>
        <v>45078</v>
      </c>
      <c r="T13" s="94">
        <f t="shared" si="1"/>
        <v>45085</v>
      </c>
      <c r="U13" s="94">
        <f t="shared" si="1"/>
        <v>45089</v>
      </c>
      <c r="V13" s="94">
        <f t="shared" si="1"/>
        <v>45091</v>
      </c>
    </row>
    <row r="14" spans="1:22" s="6" customFormat="1" ht="12.75" customHeight="1">
      <c r="A14" s="24" t="s">
        <v>39</v>
      </c>
      <c r="B14" s="24" t="s">
        <v>66</v>
      </c>
      <c r="C14" s="24" t="s">
        <v>41</v>
      </c>
      <c r="D14" s="24" t="s">
        <v>67</v>
      </c>
      <c r="E14" s="25">
        <v>45075</v>
      </c>
      <c r="F14" s="25">
        <v>45078</v>
      </c>
      <c r="G14" s="25">
        <v>45082</v>
      </c>
      <c r="H14" s="25">
        <v>45083</v>
      </c>
      <c r="I14" s="5"/>
      <c r="J14" s="93"/>
      <c r="K14" s="93"/>
      <c r="L14" s="90" t="s">
        <v>68</v>
      </c>
      <c r="M14" s="90" t="s">
        <v>69</v>
      </c>
      <c r="N14" s="90" t="s">
        <v>70</v>
      </c>
      <c r="O14" s="90" t="s">
        <v>71</v>
      </c>
      <c r="P14" s="94">
        <f aca="true" t="shared" si="2" ref="P14:V14">P13+7</f>
        <v>45075</v>
      </c>
      <c r="Q14" s="94">
        <f t="shared" si="2"/>
        <v>45078</v>
      </c>
      <c r="R14" s="94">
        <f t="shared" si="2"/>
        <v>45083</v>
      </c>
      <c r="S14" s="94">
        <f t="shared" si="2"/>
        <v>45085</v>
      </c>
      <c r="T14" s="94">
        <f t="shared" si="2"/>
        <v>45092</v>
      </c>
      <c r="U14" s="94">
        <f t="shared" si="2"/>
        <v>45096</v>
      </c>
      <c r="V14" s="94">
        <f t="shared" si="2"/>
        <v>45098</v>
      </c>
    </row>
    <row r="15" spans="9:22" s="6" customFormat="1" ht="12.75" customHeight="1">
      <c r="I15" s="5"/>
      <c r="J15" s="95"/>
      <c r="K15" s="7"/>
      <c r="L15" s="210" t="s">
        <v>72</v>
      </c>
      <c r="M15" s="211"/>
      <c r="N15" s="211"/>
      <c r="O15" s="212"/>
      <c r="P15" s="36" t="s">
        <v>5</v>
      </c>
      <c r="Q15" s="36" t="s">
        <v>10</v>
      </c>
      <c r="R15" s="36" t="s">
        <v>12</v>
      </c>
      <c r="S15" s="29" t="s">
        <v>13</v>
      </c>
      <c r="T15" s="37" t="s">
        <v>14</v>
      </c>
      <c r="U15" s="122" t="s">
        <v>73</v>
      </c>
      <c r="V15" s="113"/>
    </row>
    <row r="16" spans="1:22" s="6" customFormat="1" ht="12.75" customHeight="1">
      <c r="A16" s="26"/>
      <c r="B16" s="26"/>
      <c r="C16" s="26"/>
      <c r="D16" s="26"/>
      <c r="E16" s="27"/>
      <c r="F16" s="27"/>
      <c r="G16" s="27"/>
      <c r="H16" s="27"/>
      <c r="I16" s="96"/>
      <c r="J16" s="96"/>
      <c r="K16" s="96"/>
      <c r="L16" s="213" t="s">
        <v>74</v>
      </c>
      <c r="M16" s="193"/>
      <c r="N16" s="193"/>
      <c r="O16" s="194"/>
      <c r="P16" s="38" t="s">
        <v>19</v>
      </c>
      <c r="Q16" s="37" t="s">
        <v>22</v>
      </c>
      <c r="R16" s="38" t="s">
        <v>19</v>
      </c>
      <c r="S16" s="37" t="s">
        <v>19</v>
      </c>
      <c r="T16" s="37" t="s">
        <v>23</v>
      </c>
      <c r="U16" s="38" t="s">
        <v>21</v>
      </c>
      <c r="V16" s="113"/>
    </row>
    <row r="17" spans="1:22" s="6" customFormat="1" ht="12.75" customHeight="1">
      <c r="A17" s="26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87" t="s">
        <v>24</v>
      </c>
      <c r="M17" s="87" t="s">
        <v>25</v>
      </c>
      <c r="N17" s="87" t="s">
        <v>26</v>
      </c>
      <c r="O17" s="87" t="s">
        <v>27</v>
      </c>
      <c r="P17" s="32" t="s">
        <v>32</v>
      </c>
      <c r="Q17" s="48" t="s">
        <v>75</v>
      </c>
      <c r="R17" s="48" t="s">
        <v>35</v>
      </c>
      <c r="S17" s="48" t="s">
        <v>76</v>
      </c>
      <c r="T17" s="49" t="s">
        <v>77</v>
      </c>
      <c r="U17" s="48" t="s">
        <v>38</v>
      </c>
      <c r="V17" s="123"/>
    </row>
    <row r="18" spans="1:22" s="6" customFormat="1" ht="12.75" customHeight="1">
      <c r="A18" s="199" t="s">
        <v>78</v>
      </c>
      <c r="B18" s="200"/>
      <c r="C18" s="200"/>
      <c r="D18" s="201"/>
      <c r="E18" s="28" t="s">
        <v>5</v>
      </c>
      <c r="F18" s="28" t="s">
        <v>79</v>
      </c>
      <c r="G18" s="28" t="s">
        <v>80</v>
      </c>
      <c r="H18" s="28" t="s">
        <v>81</v>
      </c>
      <c r="I18" s="97" t="s">
        <v>82</v>
      </c>
      <c r="J18" s="98"/>
      <c r="K18" s="99"/>
      <c r="L18" s="90" t="s">
        <v>83</v>
      </c>
      <c r="M18" s="90" t="s">
        <v>84</v>
      </c>
      <c r="N18" s="90" t="s">
        <v>85</v>
      </c>
      <c r="O18" s="90" t="s">
        <v>86</v>
      </c>
      <c r="P18" s="91">
        <v>45049</v>
      </c>
      <c r="Q18" s="94">
        <f>P18+2</f>
        <v>45051</v>
      </c>
      <c r="R18" s="94">
        <f>Q18+5</f>
        <v>45056</v>
      </c>
      <c r="S18" s="94">
        <f>R18+7</f>
        <v>45063</v>
      </c>
      <c r="T18" s="124">
        <f>S18+3</f>
        <v>45066</v>
      </c>
      <c r="U18" s="94">
        <f>T18+1</f>
        <v>45067</v>
      </c>
      <c r="V18" s="100"/>
    </row>
    <row r="19" spans="1:22" s="6" customFormat="1" ht="12.75" customHeight="1">
      <c r="A19" s="213" t="s">
        <v>87</v>
      </c>
      <c r="B19" s="193"/>
      <c r="C19" s="193"/>
      <c r="D19" s="194"/>
      <c r="E19" s="30" t="s">
        <v>88</v>
      </c>
      <c r="F19" s="30" t="s">
        <v>19</v>
      </c>
      <c r="G19" s="30" t="s">
        <v>23</v>
      </c>
      <c r="H19" s="30" t="s">
        <v>21</v>
      </c>
      <c r="I19" s="45" t="s">
        <v>88</v>
      </c>
      <c r="J19" s="100"/>
      <c r="K19" s="100"/>
      <c r="L19" s="90" t="s">
        <v>89</v>
      </c>
      <c r="M19" s="90" t="s">
        <v>90</v>
      </c>
      <c r="N19" s="90" t="s">
        <v>91</v>
      </c>
      <c r="O19" s="90" t="s">
        <v>92</v>
      </c>
      <c r="P19" s="91">
        <f>P18+7</f>
        <v>45056</v>
      </c>
      <c r="Q19" s="91">
        <f>Q18+7</f>
        <v>45058</v>
      </c>
      <c r="R19" s="91">
        <f>R18+8</f>
        <v>45064</v>
      </c>
      <c r="S19" s="91">
        <f>S18+8</f>
        <v>45071</v>
      </c>
      <c r="T19" s="124">
        <f>T18+8</f>
        <v>45074</v>
      </c>
      <c r="U19" s="94">
        <f>U18+8</f>
        <v>45075</v>
      </c>
      <c r="V19" s="100"/>
    </row>
    <row r="20" spans="1:22" s="6" customFormat="1" ht="12.75" customHeight="1">
      <c r="A20" s="31" t="s">
        <v>24</v>
      </c>
      <c r="B20" s="31" t="s">
        <v>25</v>
      </c>
      <c r="C20" s="31" t="s">
        <v>26</v>
      </c>
      <c r="D20" s="31" t="s">
        <v>27</v>
      </c>
      <c r="E20" s="32" t="s">
        <v>93</v>
      </c>
      <c r="F20" s="32" t="s">
        <v>94</v>
      </c>
      <c r="G20" s="33" t="s">
        <v>95</v>
      </c>
      <c r="H20" s="32" t="s">
        <v>96</v>
      </c>
      <c r="I20" s="32" t="s">
        <v>97</v>
      </c>
      <c r="L20" s="90" t="s">
        <v>57</v>
      </c>
      <c r="M20" s="90"/>
      <c r="N20" s="90"/>
      <c r="O20" s="101"/>
      <c r="P20" s="94">
        <f aca="true" t="shared" si="3" ref="P20:U20">P19+7</f>
        <v>45063</v>
      </c>
      <c r="Q20" s="94">
        <f t="shared" si="3"/>
        <v>45065</v>
      </c>
      <c r="R20" s="94">
        <f t="shared" si="3"/>
        <v>45071</v>
      </c>
      <c r="S20" s="94">
        <f t="shared" si="3"/>
        <v>45078</v>
      </c>
      <c r="T20" s="124">
        <f t="shared" si="3"/>
        <v>45081</v>
      </c>
      <c r="U20" s="94">
        <f t="shared" si="3"/>
        <v>45082</v>
      </c>
      <c r="V20" s="100"/>
    </row>
    <row r="21" spans="1:22" s="6" customFormat="1" ht="12.75" customHeight="1">
      <c r="A21" s="34" t="s">
        <v>98</v>
      </c>
      <c r="B21" s="34" t="s">
        <v>99</v>
      </c>
      <c r="C21" s="34" t="s">
        <v>100</v>
      </c>
      <c r="D21" s="34" t="s">
        <v>101</v>
      </c>
      <c r="E21" s="35">
        <v>45048</v>
      </c>
      <c r="F21" s="35">
        <v>45050</v>
      </c>
      <c r="G21" s="35">
        <v>45052</v>
      </c>
      <c r="H21" s="35">
        <v>45053</v>
      </c>
      <c r="I21" s="35">
        <v>45054</v>
      </c>
      <c r="L21" s="90" t="s">
        <v>102</v>
      </c>
      <c r="M21" s="90" t="s">
        <v>103</v>
      </c>
      <c r="N21" s="90" t="s">
        <v>104</v>
      </c>
      <c r="O21" s="90" t="s">
        <v>105</v>
      </c>
      <c r="P21" s="94">
        <f aca="true" t="shared" si="4" ref="P21:U21">P20+7</f>
        <v>45070</v>
      </c>
      <c r="Q21" s="94">
        <f t="shared" si="4"/>
        <v>45072</v>
      </c>
      <c r="R21" s="94">
        <f t="shared" si="4"/>
        <v>45078</v>
      </c>
      <c r="S21" s="94">
        <f t="shared" si="4"/>
        <v>45085</v>
      </c>
      <c r="T21" s="124">
        <f t="shared" si="4"/>
        <v>45088</v>
      </c>
      <c r="U21" s="94">
        <f t="shared" si="4"/>
        <v>45089</v>
      </c>
      <c r="V21" s="100"/>
    </row>
    <row r="22" spans="1:22" s="6" customFormat="1" ht="12.75" customHeight="1">
      <c r="A22" s="34" t="s">
        <v>98</v>
      </c>
      <c r="B22" s="34" t="s">
        <v>106</v>
      </c>
      <c r="C22" s="34" t="s">
        <v>100</v>
      </c>
      <c r="D22" s="34" t="s">
        <v>107</v>
      </c>
      <c r="E22" s="35">
        <v>45055</v>
      </c>
      <c r="F22" s="35">
        <v>45057</v>
      </c>
      <c r="G22" s="35">
        <v>45059</v>
      </c>
      <c r="H22" s="35">
        <v>45060</v>
      </c>
      <c r="I22" s="35">
        <v>45061</v>
      </c>
      <c r="L22" s="90" t="s">
        <v>108</v>
      </c>
      <c r="M22" s="90" t="s">
        <v>103</v>
      </c>
      <c r="N22" s="90" t="s">
        <v>109</v>
      </c>
      <c r="O22" s="90" t="s">
        <v>105</v>
      </c>
      <c r="P22" s="94">
        <f aca="true" t="shared" si="5" ref="P22:U22">P21+7</f>
        <v>45077</v>
      </c>
      <c r="Q22" s="94">
        <f t="shared" si="5"/>
        <v>45079</v>
      </c>
      <c r="R22" s="94">
        <f t="shared" si="5"/>
        <v>45085</v>
      </c>
      <c r="S22" s="94">
        <f t="shared" si="5"/>
        <v>45092</v>
      </c>
      <c r="T22" s="124">
        <f t="shared" si="5"/>
        <v>45095</v>
      </c>
      <c r="U22" s="94">
        <f t="shared" si="5"/>
        <v>45096</v>
      </c>
      <c r="V22" s="100"/>
    </row>
    <row r="23" spans="1:22" s="6" customFormat="1" ht="12.75" customHeight="1">
      <c r="A23" s="34" t="s">
        <v>98</v>
      </c>
      <c r="B23" s="34" t="s">
        <v>110</v>
      </c>
      <c r="C23" s="34" t="s">
        <v>100</v>
      </c>
      <c r="D23" s="34" t="s">
        <v>111</v>
      </c>
      <c r="E23" s="35">
        <v>45062</v>
      </c>
      <c r="F23" s="35">
        <v>45064</v>
      </c>
      <c r="G23" s="35">
        <v>45066</v>
      </c>
      <c r="H23" s="35">
        <v>45067</v>
      </c>
      <c r="I23" s="35">
        <v>45068</v>
      </c>
      <c r="L23" s="210" t="s">
        <v>112</v>
      </c>
      <c r="M23" s="215"/>
      <c r="N23" s="215"/>
      <c r="O23" s="212"/>
      <c r="P23" s="28" t="s">
        <v>5</v>
      </c>
      <c r="Q23" s="28" t="s">
        <v>10</v>
      </c>
      <c r="R23" s="28" t="s">
        <v>11</v>
      </c>
      <c r="S23" s="2" t="s">
        <v>12</v>
      </c>
      <c r="T23" s="28" t="s">
        <v>13</v>
      </c>
      <c r="U23" s="38" t="s">
        <v>14</v>
      </c>
      <c r="V23" s="30" t="s">
        <v>73</v>
      </c>
    </row>
    <row r="24" spans="1:22" s="6" customFormat="1" ht="12.75" customHeight="1">
      <c r="A24" s="34" t="s">
        <v>98</v>
      </c>
      <c r="B24" s="34" t="s">
        <v>113</v>
      </c>
      <c r="C24" s="34" t="s">
        <v>100</v>
      </c>
      <c r="D24" s="34" t="s">
        <v>114</v>
      </c>
      <c r="E24" s="35">
        <v>45069</v>
      </c>
      <c r="F24" s="35">
        <v>45071</v>
      </c>
      <c r="G24" s="35">
        <v>45073</v>
      </c>
      <c r="H24" s="35">
        <v>45074</v>
      </c>
      <c r="I24" s="35">
        <v>45075</v>
      </c>
      <c r="L24" s="216" t="s">
        <v>115</v>
      </c>
      <c r="M24" s="216"/>
      <c r="N24" s="216"/>
      <c r="O24" s="217"/>
      <c r="P24" s="30" t="s">
        <v>19</v>
      </c>
      <c r="Q24" s="30" t="s">
        <v>23</v>
      </c>
      <c r="R24" s="30" t="s">
        <v>88</v>
      </c>
      <c r="S24" s="45" t="s">
        <v>18</v>
      </c>
      <c r="T24" s="30" t="s">
        <v>23</v>
      </c>
      <c r="U24" s="38" t="s">
        <v>22</v>
      </c>
      <c r="V24" s="30" t="s">
        <v>23</v>
      </c>
    </row>
    <row r="25" spans="1:22" s="6" customFormat="1" ht="12.75" customHeight="1">
      <c r="A25" s="34" t="s">
        <v>98</v>
      </c>
      <c r="B25" s="34" t="s">
        <v>116</v>
      </c>
      <c r="C25" s="34" t="s">
        <v>100</v>
      </c>
      <c r="D25" s="34" t="s">
        <v>117</v>
      </c>
      <c r="E25" s="35">
        <v>45076</v>
      </c>
      <c r="F25" s="35">
        <v>45078</v>
      </c>
      <c r="G25" s="35">
        <v>45080</v>
      </c>
      <c r="H25" s="35">
        <v>45081</v>
      </c>
      <c r="I25" s="35">
        <v>45082</v>
      </c>
      <c r="L25" s="50" t="s">
        <v>24</v>
      </c>
      <c r="M25" s="102" t="s">
        <v>25</v>
      </c>
      <c r="N25" s="50" t="s">
        <v>26</v>
      </c>
      <c r="O25" s="102" t="s">
        <v>27</v>
      </c>
      <c r="P25" s="32" t="s">
        <v>28</v>
      </c>
      <c r="Q25" s="32" t="s">
        <v>75</v>
      </c>
      <c r="R25" s="32" t="s">
        <v>118</v>
      </c>
      <c r="S25" s="32" t="s">
        <v>35</v>
      </c>
      <c r="T25" s="48" t="s">
        <v>119</v>
      </c>
      <c r="U25" s="48" t="s">
        <v>37</v>
      </c>
      <c r="V25" s="32" t="s">
        <v>38</v>
      </c>
    </row>
    <row r="26" spans="1:22" s="6" customFormat="1" ht="12.75" customHeight="1">
      <c r="A26" s="218" t="s">
        <v>120</v>
      </c>
      <c r="B26" s="219"/>
      <c r="C26" s="219"/>
      <c r="D26" s="220"/>
      <c r="E26" s="36" t="s">
        <v>5</v>
      </c>
      <c r="F26" s="36" t="s">
        <v>82</v>
      </c>
      <c r="G26" s="29" t="s">
        <v>81</v>
      </c>
      <c r="H26" s="36" t="s">
        <v>80</v>
      </c>
      <c r="L26" s="32" t="s">
        <v>121</v>
      </c>
      <c r="M26" s="32" t="s">
        <v>122</v>
      </c>
      <c r="N26" s="32" t="s">
        <v>123</v>
      </c>
      <c r="O26" s="32" t="s">
        <v>124</v>
      </c>
      <c r="P26" s="94">
        <v>45049</v>
      </c>
      <c r="Q26" s="94">
        <f>P26+3</f>
        <v>45052</v>
      </c>
      <c r="R26" s="94">
        <f>Q26+4</f>
        <v>45056</v>
      </c>
      <c r="S26" s="94">
        <f>R26+2</f>
        <v>45058</v>
      </c>
      <c r="T26" s="94">
        <f>S26+9</f>
        <v>45067</v>
      </c>
      <c r="U26" s="124">
        <f>T26+5</f>
        <v>45072</v>
      </c>
      <c r="V26" s="94">
        <f>U26+2</f>
        <v>45074</v>
      </c>
    </row>
    <row r="27" spans="1:22" s="6" customFormat="1" ht="12.75" customHeight="1">
      <c r="A27" s="207" t="s">
        <v>125</v>
      </c>
      <c r="B27" s="208"/>
      <c r="C27" s="208"/>
      <c r="D27" s="209"/>
      <c r="E27" s="37" t="s">
        <v>21</v>
      </c>
      <c r="F27" s="38" t="s">
        <v>19</v>
      </c>
      <c r="G27" s="37" t="s">
        <v>18</v>
      </c>
      <c r="H27" s="38" t="s">
        <v>22</v>
      </c>
      <c r="J27" s="89"/>
      <c r="L27" s="32" t="s">
        <v>126</v>
      </c>
      <c r="M27" s="32" t="s">
        <v>127</v>
      </c>
      <c r="N27" s="32" t="s">
        <v>128</v>
      </c>
      <c r="O27" s="32" t="s">
        <v>129</v>
      </c>
      <c r="P27" s="94">
        <f>P26+7</f>
        <v>45056</v>
      </c>
      <c r="Q27" s="94">
        <f>P27+3</f>
        <v>45059</v>
      </c>
      <c r="R27" s="94">
        <f>Q27+4</f>
        <v>45063</v>
      </c>
      <c r="S27" s="94">
        <f>R27+2</f>
        <v>45065</v>
      </c>
      <c r="T27" s="94">
        <f>S27+9</f>
        <v>45074</v>
      </c>
      <c r="U27" s="124">
        <f>T27+5</f>
        <v>45079</v>
      </c>
      <c r="V27" s="94">
        <f>U27+2</f>
        <v>45081</v>
      </c>
    </row>
    <row r="28" spans="1:22" s="6" customFormat="1" ht="12.75" customHeight="1">
      <c r="A28" s="39" t="s">
        <v>24</v>
      </c>
      <c r="B28" s="21" t="s">
        <v>25</v>
      </c>
      <c r="C28" s="21" t="s">
        <v>26</v>
      </c>
      <c r="D28" s="21" t="s">
        <v>27</v>
      </c>
      <c r="E28" s="40" t="s">
        <v>28</v>
      </c>
      <c r="F28" s="41" t="s">
        <v>130</v>
      </c>
      <c r="G28" s="42" t="s">
        <v>96</v>
      </c>
      <c r="H28" s="43" t="s">
        <v>95</v>
      </c>
      <c r="L28" s="32" t="s">
        <v>131</v>
      </c>
      <c r="M28" s="32" t="s">
        <v>132</v>
      </c>
      <c r="N28" s="32" t="s">
        <v>133</v>
      </c>
      <c r="O28" s="32" t="s">
        <v>134</v>
      </c>
      <c r="P28" s="103">
        <f>P27+7</f>
        <v>45063</v>
      </c>
      <c r="Q28" s="103">
        <f>P28+3</f>
        <v>45066</v>
      </c>
      <c r="R28" s="103">
        <f>Q28+4</f>
        <v>45070</v>
      </c>
      <c r="S28" s="103">
        <f>R28+2</f>
        <v>45072</v>
      </c>
      <c r="T28" s="103">
        <f>S28+9</f>
        <v>45081</v>
      </c>
      <c r="U28" s="125">
        <f>T28+5</f>
        <v>45086</v>
      </c>
      <c r="V28" s="103">
        <f>U28+2</f>
        <v>45088</v>
      </c>
    </row>
    <row r="29" spans="1:22" s="6" customFormat="1" ht="12.75" customHeight="1">
      <c r="A29" s="34" t="s">
        <v>135</v>
      </c>
      <c r="B29" s="34" t="s">
        <v>136</v>
      </c>
      <c r="C29" s="34" t="s">
        <v>137</v>
      </c>
      <c r="D29" s="34" t="s">
        <v>138</v>
      </c>
      <c r="E29" s="35">
        <v>45049</v>
      </c>
      <c r="F29" s="35">
        <v>45051</v>
      </c>
      <c r="G29" s="35">
        <v>45052</v>
      </c>
      <c r="H29" s="35">
        <v>45053</v>
      </c>
      <c r="J29" s="5"/>
      <c r="L29" s="32" t="s">
        <v>139</v>
      </c>
      <c r="M29" s="32" t="s">
        <v>140</v>
      </c>
      <c r="N29" s="32" t="s">
        <v>141</v>
      </c>
      <c r="O29" s="32" t="s">
        <v>142</v>
      </c>
      <c r="P29" s="94">
        <f>P28+7</f>
        <v>45070</v>
      </c>
      <c r="Q29" s="94">
        <f>P29+3</f>
        <v>45073</v>
      </c>
      <c r="R29" s="94">
        <f>Q29+4</f>
        <v>45077</v>
      </c>
      <c r="S29" s="94">
        <f>R29+2</f>
        <v>45079</v>
      </c>
      <c r="T29" s="94">
        <f>S29+9</f>
        <v>45088</v>
      </c>
      <c r="U29" s="124">
        <f>T29+5</f>
        <v>45093</v>
      </c>
      <c r="V29" s="94">
        <f>U29+2</f>
        <v>45095</v>
      </c>
    </row>
    <row r="30" spans="1:22" s="6" customFormat="1" ht="12" customHeight="1">
      <c r="A30" s="34" t="s">
        <v>57</v>
      </c>
      <c r="B30" s="34"/>
      <c r="C30" s="34"/>
      <c r="D30" s="34"/>
      <c r="E30" s="35">
        <v>45055</v>
      </c>
      <c r="F30" s="35">
        <v>45057</v>
      </c>
      <c r="G30" s="35">
        <v>45058</v>
      </c>
      <c r="H30" s="35">
        <v>45059</v>
      </c>
      <c r="L30" s="32" t="s">
        <v>143</v>
      </c>
      <c r="M30" s="32" t="s">
        <v>144</v>
      </c>
      <c r="N30" s="32" t="s">
        <v>145</v>
      </c>
      <c r="O30" s="32" t="s">
        <v>146</v>
      </c>
      <c r="P30" s="94">
        <f>P29+7</f>
        <v>45077</v>
      </c>
      <c r="Q30" s="94">
        <f>P30+3</f>
        <v>45080</v>
      </c>
      <c r="R30" s="94">
        <f>Q30+4</f>
        <v>45084</v>
      </c>
      <c r="S30" s="94">
        <f>R30+2</f>
        <v>45086</v>
      </c>
      <c r="T30" s="94">
        <f>S30+9</f>
        <v>45095</v>
      </c>
      <c r="U30" s="124">
        <f>T30+5</f>
        <v>45100</v>
      </c>
      <c r="V30" s="94">
        <f>U30+2</f>
        <v>45102</v>
      </c>
    </row>
    <row r="31" spans="1:23" s="6" customFormat="1" ht="12.75" customHeight="1">
      <c r="A31" s="34" t="s">
        <v>135</v>
      </c>
      <c r="B31" s="34" t="s">
        <v>147</v>
      </c>
      <c r="C31" s="34" t="s">
        <v>137</v>
      </c>
      <c r="D31" s="34" t="s">
        <v>148</v>
      </c>
      <c r="E31" s="35">
        <v>45062</v>
      </c>
      <c r="F31" s="35">
        <v>45063</v>
      </c>
      <c r="G31" s="35">
        <v>45064</v>
      </c>
      <c r="H31" s="35">
        <v>45065</v>
      </c>
      <c r="L31" s="210" t="s">
        <v>149</v>
      </c>
      <c r="M31" s="211"/>
      <c r="N31" s="211"/>
      <c r="O31" s="212"/>
      <c r="P31" s="36" t="s">
        <v>5</v>
      </c>
      <c r="Q31" s="36" t="s">
        <v>10</v>
      </c>
      <c r="R31" s="36" t="s">
        <v>11</v>
      </c>
      <c r="S31" s="36" t="s">
        <v>12</v>
      </c>
      <c r="T31" s="29" t="s">
        <v>13</v>
      </c>
      <c r="U31" s="38" t="s">
        <v>15</v>
      </c>
      <c r="V31" s="38" t="s">
        <v>14</v>
      </c>
      <c r="W31" s="126" t="s">
        <v>150</v>
      </c>
    </row>
    <row r="32" spans="1:23" s="7" customFormat="1" ht="12.75" customHeight="1">
      <c r="A32" s="34" t="s">
        <v>135</v>
      </c>
      <c r="B32" s="34" t="s">
        <v>151</v>
      </c>
      <c r="C32" s="34" t="s">
        <v>137</v>
      </c>
      <c r="D32" s="34" t="s">
        <v>152</v>
      </c>
      <c r="E32" s="35">
        <v>45069</v>
      </c>
      <c r="F32" s="35">
        <v>45070</v>
      </c>
      <c r="G32" s="35">
        <v>45071</v>
      </c>
      <c r="H32" s="35">
        <v>45072</v>
      </c>
      <c r="I32" s="6"/>
      <c r="J32" s="6"/>
      <c r="K32" s="6"/>
      <c r="L32" s="213" t="s">
        <v>153</v>
      </c>
      <c r="M32" s="193"/>
      <c r="N32" s="193"/>
      <c r="O32" s="194"/>
      <c r="P32" s="38" t="s">
        <v>19</v>
      </c>
      <c r="Q32" s="37" t="s">
        <v>23</v>
      </c>
      <c r="R32" s="38" t="s">
        <v>18</v>
      </c>
      <c r="S32" s="38" t="s">
        <v>22</v>
      </c>
      <c r="T32" s="37" t="s">
        <v>21</v>
      </c>
      <c r="U32" s="37" t="s">
        <v>88</v>
      </c>
      <c r="V32" s="38" t="s">
        <v>18</v>
      </c>
      <c r="W32" s="38" t="s">
        <v>19</v>
      </c>
    </row>
    <row r="33" spans="1:23" s="7" customFormat="1" ht="12.75" customHeight="1">
      <c r="A33" s="34" t="s">
        <v>135</v>
      </c>
      <c r="B33" s="34" t="s">
        <v>154</v>
      </c>
      <c r="C33" s="34" t="s">
        <v>137</v>
      </c>
      <c r="D33" s="34" t="s">
        <v>155</v>
      </c>
      <c r="E33" s="35">
        <v>45076</v>
      </c>
      <c r="F33" s="35">
        <v>45077</v>
      </c>
      <c r="G33" s="35">
        <v>45078</v>
      </c>
      <c r="H33" s="35">
        <v>45079</v>
      </c>
      <c r="K33" s="6"/>
      <c r="L33" s="87" t="s">
        <v>24</v>
      </c>
      <c r="M33" s="87" t="s">
        <v>25</v>
      </c>
      <c r="N33" s="87" t="s">
        <v>26</v>
      </c>
      <c r="O33" s="87" t="s">
        <v>27</v>
      </c>
      <c r="P33" s="32" t="s">
        <v>156</v>
      </c>
      <c r="Q33" s="48" t="s">
        <v>157</v>
      </c>
      <c r="R33" s="48" t="s">
        <v>34</v>
      </c>
      <c r="S33" s="48" t="s">
        <v>158</v>
      </c>
      <c r="T33" s="32" t="s">
        <v>119</v>
      </c>
      <c r="U33" s="127" t="s">
        <v>38</v>
      </c>
      <c r="V33" s="48" t="s">
        <v>37</v>
      </c>
      <c r="W33" s="32" t="s">
        <v>159</v>
      </c>
    </row>
    <row r="34" spans="10:23" s="7" customFormat="1" ht="12.75" customHeight="1">
      <c r="J34" s="214"/>
      <c r="K34" s="214"/>
      <c r="L34" s="32" t="s">
        <v>160</v>
      </c>
      <c r="M34" s="32" t="s">
        <v>161</v>
      </c>
      <c r="N34" s="32" t="s">
        <v>162</v>
      </c>
      <c r="O34" s="32" t="s">
        <v>163</v>
      </c>
      <c r="P34" s="94">
        <v>45049</v>
      </c>
      <c r="Q34" s="94">
        <f>P34+3</f>
        <v>45052</v>
      </c>
      <c r="R34" s="94">
        <f>Q34+5</f>
        <v>45057</v>
      </c>
      <c r="S34" s="94">
        <f>R34+1</f>
        <v>45058</v>
      </c>
      <c r="T34" s="94">
        <f>S34+9</f>
        <v>45067</v>
      </c>
      <c r="U34" s="124">
        <f>T34+2</f>
        <v>45069</v>
      </c>
      <c r="V34" s="94">
        <f>U34+2</f>
        <v>45071</v>
      </c>
      <c r="W34" s="94">
        <f>V34+20</f>
        <v>45091</v>
      </c>
    </row>
    <row r="35" spans="1:23" s="7" customFormat="1" ht="12.75" customHeight="1">
      <c r="A35" s="13"/>
      <c r="B35" s="13"/>
      <c r="C35" s="13"/>
      <c r="D35" s="13"/>
      <c r="E35" s="13"/>
      <c r="F35" s="13"/>
      <c r="G35" s="13"/>
      <c r="H35" s="13"/>
      <c r="I35" s="104"/>
      <c r="J35" s="214"/>
      <c r="K35" s="214"/>
      <c r="L35" s="32" t="s">
        <v>164</v>
      </c>
      <c r="M35" s="32" t="s">
        <v>165</v>
      </c>
      <c r="N35" s="32" t="s">
        <v>166</v>
      </c>
      <c r="O35" s="32" t="s">
        <v>167</v>
      </c>
      <c r="P35" s="105">
        <f>P34+7</f>
        <v>45056</v>
      </c>
      <c r="Q35" s="105">
        <f>P34+10</f>
        <v>45059</v>
      </c>
      <c r="R35" s="105">
        <f>Q34+12</f>
        <v>45064</v>
      </c>
      <c r="S35" s="105">
        <f>R34+8</f>
        <v>45065</v>
      </c>
      <c r="T35" s="105">
        <f>S34+16</f>
        <v>45074</v>
      </c>
      <c r="U35" s="128">
        <f>T34+9</f>
        <v>45076</v>
      </c>
      <c r="V35" s="105">
        <f>V34+7</f>
        <v>45078</v>
      </c>
      <c r="W35" s="105">
        <f>V35+20</f>
        <v>45098</v>
      </c>
    </row>
    <row r="36" spans="1:23" s="8" customFormat="1" ht="12.75" customHeight="1">
      <c r="A36" s="44" t="s">
        <v>168</v>
      </c>
      <c r="B36" s="44"/>
      <c r="C36" s="44"/>
      <c r="D36" s="44"/>
      <c r="E36" s="44"/>
      <c r="F36" s="44"/>
      <c r="G36" s="44"/>
      <c r="H36" s="44"/>
      <c r="I36"/>
      <c r="J36" s="214"/>
      <c r="K36" s="214"/>
      <c r="L36" s="32" t="s">
        <v>169</v>
      </c>
      <c r="M36" s="32" t="s">
        <v>161</v>
      </c>
      <c r="N36" s="32" t="s">
        <v>170</v>
      </c>
      <c r="O36" s="32" t="s">
        <v>163</v>
      </c>
      <c r="P36" s="94">
        <f>P35+7</f>
        <v>45063</v>
      </c>
      <c r="Q36" s="94">
        <f>P35+10</f>
        <v>45066</v>
      </c>
      <c r="R36" s="94">
        <f>Q35+12</f>
        <v>45071</v>
      </c>
      <c r="S36" s="94">
        <f>R36+1</f>
        <v>45072</v>
      </c>
      <c r="T36" s="94">
        <f>S35+16</f>
        <v>45081</v>
      </c>
      <c r="U36" s="124">
        <f>T36+2</f>
        <v>45083</v>
      </c>
      <c r="V36" s="94">
        <f>V35+7</f>
        <v>45085</v>
      </c>
      <c r="W36" s="94">
        <f>V36+20</f>
        <v>45105</v>
      </c>
    </row>
    <row r="37" spans="1:23" s="9" customFormat="1" ht="12.75" customHeight="1">
      <c r="A37" s="44"/>
      <c r="B37" s="44"/>
      <c r="C37" s="44"/>
      <c r="D37" s="44"/>
      <c r="E37" s="44"/>
      <c r="F37" s="44"/>
      <c r="G37" s="44"/>
      <c r="H37" s="44"/>
      <c r="I37" s="104"/>
      <c r="J37" s="6"/>
      <c r="K37" s="6"/>
      <c r="L37" s="32" t="s">
        <v>171</v>
      </c>
      <c r="M37" s="32" t="s">
        <v>172</v>
      </c>
      <c r="N37" s="32" t="s">
        <v>173</v>
      </c>
      <c r="O37" s="32" t="s">
        <v>174</v>
      </c>
      <c r="P37" s="94">
        <f>P36+7</f>
        <v>45070</v>
      </c>
      <c r="Q37" s="94">
        <f>P36+10</f>
        <v>45073</v>
      </c>
      <c r="R37" s="94">
        <f>Q36+12</f>
        <v>45078</v>
      </c>
      <c r="S37" s="94">
        <f>R37+1</f>
        <v>45079</v>
      </c>
      <c r="T37" s="94">
        <f>S36+16</f>
        <v>45088</v>
      </c>
      <c r="U37" s="124">
        <f>T37+2</f>
        <v>45090</v>
      </c>
      <c r="V37" s="94">
        <f>V36+7</f>
        <v>45092</v>
      </c>
      <c r="W37" s="94">
        <f>V37+20</f>
        <v>45112</v>
      </c>
    </row>
    <row r="38" spans="1:23" s="10" customFormat="1" ht="12.75" customHeight="1">
      <c r="A38" s="199" t="s">
        <v>175</v>
      </c>
      <c r="B38" s="200"/>
      <c r="C38" s="200"/>
      <c r="D38" s="201"/>
      <c r="E38" s="28" t="s">
        <v>5</v>
      </c>
      <c r="F38" s="28" t="s">
        <v>176</v>
      </c>
      <c r="G38" s="2" t="s">
        <v>177</v>
      </c>
      <c r="H38" s="2" t="s">
        <v>178</v>
      </c>
      <c r="I38" s="104"/>
      <c r="J38" s="6"/>
      <c r="K38" s="6"/>
      <c r="L38" s="32" t="s">
        <v>179</v>
      </c>
      <c r="M38" s="32" t="s">
        <v>180</v>
      </c>
      <c r="N38" s="32" t="s">
        <v>181</v>
      </c>
      <c r="O38" s="32" t="s">
        <v>182</v>
      </c>
      <c r="P38" s="94">
        <f>P37+7</f>
        <v>45077</v>
      </c>
      <c r="Q38" s="94">
        <f>P37+10</f>
        <v>45080</v>
      </c>
      <c r="R38" s="94">
        <f>Q37+12</f>
        <v>45085</v>
      </c>
      <c r="S38" s="94">
        <f>R38+1</f>
        <v>45086</v>
      </c>
      <c r="T38" s="94">
        <f>S37+16</f>
        <v>45095</v>
      </c>
      <c r="U38" s="94">
        <f>T38+2</f>
        <v>45097</v>
      </c>
      <c r="V38" s="94">
        <f>V37+7</f>
        <v>45099</v>
      </c>
      <c r="W38" s="94">
        <f>V38+20</f>
        <v>45119</v>
      </c>
    </row>
    <row r="39" spans="1:11" s="11" customFormat="1" ht="12" customHeight="1">
      <c r="A39" s="202" t="s">
        <v>183</v>
      </c>
      <c r="B39" s="203"/>
      <c r="C39" s="203"/>
      <c r="D39" s="204"/>
      <c r="E39" s="30" t="s">
        <v>21</v>
      </c>
      <c r="F39" s="45" t="s">
        <v>88</v>
      </c>
      <c r="G39" s="45" t="s">
        <v>17</v>
      </c>
      <c r="H39" s="45" t="s">
        <v>88</v>
      </c>
      <c r="I39" s="106"/>
      <c r="J39" s="6"/>
      <c r="K39" s="6"/>
    </row>
    <row r="40" spans="1:11" s="12" customFormat="1" ht="12.75" customHeight="1">
      <c r="A40" s="46" t="s">
        <v>24</v>
      </c>
      <c r="B40" s="46" t="s">
        <v>25</v>
      </c>
      <c r="C40" s="46" t="s">
        <v>26</v>
      </c>
      <c r="D40" s="46" t="s">
        <v>27</v>
      </c>
      <c r="E40" s="47" t="s">
        <v>32</v>
      </c>
      <c r="F40" s="47" t="s">
        <v>184</v>
      </c>
      <c r="G40" s="48" t="s">
        <v>185</v>
      </c>
      <c r="H40" s="49" t="s">
        <v>186</v>
      </c>
      <c r="I40" s="106"/>
      <c r="J40" s="6"/>
      <c r="K40" s="7"/>
    </row>
    <row r="41" spans="1:11" s="13" customFormat="1" ht="12" customHeight="1">
      <c r="A41" s="50" t="s">
        <v>187</v>
      </c>
      <c r="B41" s="50" t="s">
        <v>188</v>
      </c>
      <c r="C41" s="50" t="s">
        <v>189</v>
      </c>
      <c r="D41" s="50" t="s">
        <v>190</v>
      </c>
      <c r="E41" s="51">
        <v>45053</v>
      </c>
      <c r="F41" s="51">
        <v>45055</v>
      </c>
      <c r="G41" s="51">
        <v>45061</v>
      </c>
      <c r="H41" s="51">
        <v>45062</v>
      </c>
      <c r="I41" s="107"/>
      <c r="J41" s="7"/>
      <c r="K41" s="7"/>
    </row>
    <row r="42" spans="1:24" s="13" customFormat="1" ht="12.75" customHeight="1">
      <c r="A42" s="50" t="s">
        <v>191</v>
      </c>
      <c r="B42" s="50" t="s">
        <v>192</v>
      </c>
      <c r="C42" s="50" t="s">
        <v>193</v>
      </c>
      <c r="D42" s="50" t="s">
        <v>194</v>
      </c>
      <c r="E42" s="51">
        <v>45060</v>
      </c>
      <c r="F42" s="51">
        <v>45062</v>
      </c>
      <c r="G42" s="51">
        <v>45068</v>
      </c>
      <c r="H42" s="51">
        <v>45069</v>
      </c>
      <c r="I42" s="104"/>
      <c r="J42" s="7"/>
      <c r="K42" s="8"/>
      <c r="L42" s="44" t="s">
        <v>195</v>
      </c>
      <c r="M42" s="44"/>
      <c r="N42" s="44"/>
      <c r="O42" s="44"/>
      <c r="P42" s="44"/>
      <c r="Q42" s="44"/>
      <c r="R42" s="44"/>
      <c r="S42" s="44"/>
      <c r="T42" s="123"/>
      <c r="U42" s="7"/>
      <c r="V42" s="10"/>
      <c r="W42" s="7"/>
      <c r="X42" s="7"/>
    </row>
    <row r="43" spans="1:24" s="5" customFormat="1" ht="12.75" customHeight="1">
      <c r="A43" s="50" t="s">
        <v>196</v>
      </c>
      <c r="B43" s="50" t="s">
        <v>197</v>
      </c>
      <c r="C43" s="50" t="s">
        <v>198</v>
      </c>
      <c r="D43" s="50" t="s">
        <v>199</v>
      </c>
      <c r="E43" s="51">
        <v>45067</v>
      </c>
      <c r="F43" s="51">
        <v>45069</v>
      </c>
      <c r="G43" s="51">
        <v>45075</v>
      </c>
      <c r="H43" s="51">
        <v>45076</v>
      </c>
      <c r="I43" s="13"/>
      <c r="J43" s="108"/>
      <c r="K43" s="9"/>
      <c r="L43" s="109"/>
      <c r="M43" s="109"/>
      <c r="N43" s="109"/>
      <c r="O43" s="109"/>
      <c r="P43" s="109"/>
      <c r="Q43" s="109"/>
      <c r="R43" s="109"/>
      <c r="S43" s="109"/>
      <c r="T43" s="100"/>
      <c r="U43" s="7"/>
      <c r="V43" s="11"/>
      <c r="W43" s="7"/>
      <c r="X43" s="7"/>
    </row>
    <row r="44" spans="1:24" s="5" customFormat="1" ht="12.75" customHeight="1">
      <c r="A44" s="50" t="s">
        <v>187</v>
      </c>
      <c r="B44" s="50" t="s">
        <v>200</v>
      </c>
      <c r="C44" s="50" t="s">
        <v>189</v>
      </c>
      <c r="D44" s="50" t="s">
        <v>201</v>
      </c>
      <c r="E44" s="51">
        <v>45074</v>
      </c>
      <c r="F44" s="51">
        <v>45076</v>
      </c>
      <c r="G44" s="51">
        <v>45082</v>
      </c>
      <c r="H44" s="51">
        <v>45083</v>
      </c>
      <c r="I44" s="44"/>
      <c r="J44" s="108"/>
      <c r="K44" s="9"/>
      <c r="L44" s="205" t="s">
        <v>202</v>
      </c>
      <c r="M44" s="205"/>
      <c r="N44" s="205"/>
      <c r="O44" s="201"/>
      <c r="P44" s="28" t="s">
        <v>5</v>
      </c>
      <c r="Q44" s="28" t="s">
        <v>10</v>
      </c>
      <c r="R44" s="28" t="s">
        <v>82</v>
      </c>
      <c r="S44" s="2" t="s">
        <v>203</v>
      </c>
      <c r="T44" s="2" t="s">
        <v>204</v>
      </c>
      <c r="U44" s="30" t="s">
        <v>205</v>
      </c>
      <c r="V44" s="113"/>
      <c r="W44" s="7"/>
      <c r="X44" s="7"/>
    </row>
    <row r="45" spans="1:27" s="5" customFormat="1" ht="12.75" customHeight="1">
      <c r="A45" s="50" t="s">
        <v>191</v>
      </c>
      <c r="B45" s="50" t="s">
        <v>206</v>
      </c>
      <c r="C45" s="50" t="s">
        <v>193</v>
      </c>
      <c r="D45" s="50" t="s">
        <v>207</v>
      </c>
      <c r="E45" s="51">
        <v>45081</v>
      </c>
      <c r="F45" s="51">
        <v>45083</v>
      </c>
      <c r="G45" s="51">
        <v>45089</v>
      </c>
      <c r="H45" s="51">
        <v>45090</v>
      </c>
      <c r="I45" s="44"/>
      <c r="J45" s="110"/>
      <c r="K45" s="11"/>
      <c r="L45" s="193" t="s">
        <v>208</v>
      </c>
      <c r="M45" s="193"/>
      <c r="N45" s="193"/>
      <c r="O45" s="194"/>
      <c r="P45" s="30" t="s">
        <v>23</v>
      </c>
      <c r="Q45" s="30" t="s">
        <v>18</v>
      </c>
      <c r="R45" s="129" t="s">
        <v>23</v>
      </c>
      <c r="S45" s="30" t="s">
        <v>18</v>
      </c>
      <c r="T45" s="45" t="s">
        <v>21</v>
      </c>
      <c r="U45" s="30" t="s">
        <v>18</v>
      </c>
      <c r="V45" s="113"/>
      <c r="W45" s="8"/>
      <c r="X45" s="8"/>
      <c r="AA45" s="6"/>
    </row>
    <row r="46" spans="10:30" s="5" customFormat="1" ht="12.75" customHeight="1">
      <c r="J46" s="6"/>
      <c r="K46" s="12"/>
      <c r="L46" s="111" t="s">
        <v>24</v>
      </c>
      <c r="M46" s="111" t="s">
        <v>25</v>
      </c>
      <c r="N46" s="111" t="s">
        <v>26</v>
      </c>
      <c r="O46" s="111" t="s">
        <v>27</v>
      </c>
      <c r="P46" s="47" t="s">
        <v>32</v>
      </c>
      <c r="Q46" s="47" t="s">
        <v>75</v>
      </c>
      <c r="R46" s="47" t="s">
        <v>209</v>
      </c>
      <c r="S46" s="47" t="s">
        <v>210</v>
      </c>
      <c r="T46" s="48" t="s">
        <v>210</v>
      </c>
      <c r="U46" s="47" t="s">
        <v>210</v>
      </c>
      <c r="V46" s="123"/>
      <c r="W46" s="9"/>
      <c r="X46" s="9"/>
      <c r="AA46" s="6"/>
      <c r="AB46" s="15"/>
      <c r="AC46" s="6"/>
      <c r="AD46" s="6"/>
    </row>
    <row r="47" spans="10:30" s="5" customFormat="1" ht="12.75" customHeight="1">
      <c r="J47" s="112"/>
      <c r="K47" s="13"/>
      <c r="L47" s="51" t="s">
        <v>211</v>
      </c>
      <c r="M47" s="51" t="s">
        <v>212</v>
      </c>
      <c r="N47" s="51" t="s">
        <v>213</v>
      </c>
      <c r="O47" s="51" t="s">
        <v>214</v>
      </c>
      <c r="P47" s="51">
        <v>45047</v>
      </c>
      <c r="Q47" s="51">
        <v>45049</v>
      </c>
      <c r="R47" s="51">
        <v>45051</v>
      </c>
      <c r="S47" s="51">
        <v>45064</v>
      </c>
      <c r="T47" s="51">
        <v>45067</v>
      </c>
      <c r="U47" s="51">
        <v>45070</v>
      </c>
      <c r="V47" s="100"/>
      <c r="W47" s="130"/>
      <c r="X47" s="10"/>
      <c r="AA47" s="135"/>
      <c r="AB47" s="114"/>
      <c r="AC47" s="6"/>
      <c r="AD47" s="6"/>
    </row>
    <row r="48" spans="10:28" s="5" customFormat="1" ht="12.75" customHeight="1">
      <c r="J48" s="112" t="s">
        <v>215</v>
      </c>
      <c r="K48" s="13"/>
      <c r="L48" s="51" t="s">
        <v>57</v>
      </c>
      <c r="M48" s="51"/>
      <c r="N48" s="51"/>
      <c r="O48" s="51"/>
      <c r="P48" s="51">
        <v>45054</v>
      </c>
      <c r="Q48" s="51">
        <v>45056</v>
      </c>
      <c r="R48" s="51">
        <v>45058</v>
      </c>
      <c r="S48" s="51">
        <v>45071</v>
      </c>
      <c r="T48" s="51">
        <v>45074</v>
      </c>
      <c r="U48" s="51">
        <v>45077</v>
      </c>
      <c r="V48" s="100"/>
      <c r="W48" s="11"/>
      <c r="X48" s="11"/>
      <c r="AA48" s="136"/>
      <c r="AB48" s="116"/>
    </row>
    <row r="49" spans="1:28" s="14" customFormat="1" ht="12.75" customHeight="1">
      <c r="A49" s="5"/>
      <c r="B49" s="5"/>
      <c r="C49" s="5"/>
      <c r="D49" s="5"/>
      <c r="E49" s="5"/>
      <c r="F49" s="5"/>
      <c r="G49" s="5"/>
      <c r="H49" s="5"/>
      <c r="I49" s="5"/>
      <c r="J49" s="12"/>
      <c r="K49" s="5"/>
      <c r="L49" s="51" t="s">
        <v>216</v>
      </c>
      <c r="M49" s="51" t="s">
        <v>217</v>
      </c>
      <c r="N49" s="51" t="s">
        <v>218</v>
      </c>
      <c r="O49" s="51" t="s">
        <v>219</v>
      </c>
      <c r="P49" s="51">
        <v>45061</v>
      </c>
      <c r="Q49" s="51">
        <v>45063</v>
      </c>
      <c r="R49" s="51">
        <v>45065</v>
      </c>
      <c r="S49" s="51">
        <v>45078</v>
      </c>
      <c r="T49" s="51">
        <v>45081</v>
      </c>
      <c r="U49" s="51">
        <v>45084</v>
      </c>
      <c r="V49" s="100"/>
      <c r="W49" s="12"/>
      <c r="X49" s="12"/>
      <c r="AA49" s="98"/>
      <c r="AB49" s="98"/>
    </row>
    <row r="50" spans="10:28" s="5" customFormat="1" ht="12" customHeight="1">
      <c r="J50" s="13"/>
      <c r="L50" s="51" t="s">
        <v>220</v>
      </c>
      <c r="M50" s="51"/>
      <c r="N50" s="51"/>
      <c r="O50" s="51"/>
      <c r="P50" s="51">
        <v>45068</v>
      </c>
      <c r="Q50" s="51">
        <v>45070</v>
      </c>
      <c r="R50" s="51">
        <v>45072</v>
      </c>
      <c r="S50" s="51">
        <v>45085</v>
      </c>
      <c r="T50" s="51">
        <v>45088</v>
      </c>
      <c r="U50" s="51">
        <v>45091</v>
      </c>
      <c r="V50" s="100"/>
      <c r="W50" s="13"/>
      <c r="X50" s="13"/>
      <c r="AA50" s="100"/>
      <c r="AB50" s="100"/>
    </row>
    <row r="51" spans="1:28" s="5" customFormat="1" ht="12.75" customHeight="1">
      <c r="A51" s="178" t="s">
        <v>221</v>
      </c>
      <c r="B51" s="179"/>
      <c r="C51" s="179"/>
      <c r="D51" s="179"/>
      <c r="E51" s="179"/>
      <c r="F51" s="179"/>
      <c r="G51" s="179"/>
      <c r="H51" s="180"/>
      <c r="I51" s="113"/>
      <c r="L51" s="51" t="s">
        <v>222</v>
      </c>
      <c r="M51" s="51" t="s">
        <v>223</v>
      </c>
      <c r="N51" s="51" t="s">
        <v>224</v>
      </c>
      <c r="O51" s="51" t="s">
        <v>225</v>
      </c>
      <c r="P51" s="51">
        <v>45075</v>
      </c>
      <c r="Q51" s="51">
        <v>45077</v>
      </c>
      <c r="R51" s="51">
        <v>45079</v>
      </c>
      <c r="S51" s="51">
        <v>45092</v>
      </c>
      <c r="T51" s="51">
        <v>45095</v>
      </c>
      <c r="U51" s="51">
        <v>45098</v>
      </c>
      <c r="V51" s="100"/>
      <c r="W51" s="13"/>
      <c r="X51" s="13"/>
      <c r="Y51" s="137"/>
      <c r="Z51" s="137"/>
      <c r="AA51" s="100"/>
      <c r="AB51" s="100"/>
    </row>
    <row r="52" spans="1:28" s="14" customFormat="1" ht="12.75" customHeight="1">
      <c r="A52" s="181"/>
      <c r="B52" s="182"/>
      <c r="C52" s="182"/>
      <c r="D52" s="182"/>
      <c r="E52" s="182"/>
      <c r="F52" s="182"/>
      <c r="G52" s="182"/>
      <c r="H52" s="183"/>
      <c r="I52" s="113"/>
      <c r="J52" s="5"/>
      <c r="K52" s="5"/>
      <c r="L52" s="206"/>
      <c r="M52" s="206"/>
      <c r="N52" s="206"/>
      <c r="O52" s="206"/>
      <c r="P52" s="114"/>
      <c r="Q52" s="114"/>
      <c r="R52" s="114"/>
      <c r="S52" s="131"/>
      <c r="T52" s="131"/>
      <c r="U52" s="116"/>
      <c r="V52" s="114"/>
      <c r="W52" s="116"/>
      <c r="X52" s="116"/>
      <c r="Y52" s="5"/>
      <c r="Z52" s="5"/>
      <c r="AA52" s="100"/>
      <c r="AB52" s="100"/>
    </row>
    <row r="53" spans="1:28" s="5" customFormat="1" ht="12.75" customHeight="1">
      <c r="A53" s="184"/>
      <c r="B53" s="185"/>
      <c r="C53" s="185"/>
      <c r="D53" s="185"/>
      <c r="E53" s="185"/>
      <c r="F53" s="185"/>
      <c r="G53" s="185"/>
      <c r="H53" s="186"/>
      <c r="I53" s="115"/>
      <c r="L53" s="206"/>
      <c r="M53" s="206"/>
      <c r="N53" s="206"/>
      <c r="O53" s="206"/>
      <c r="P53" s="116"/>
      <c r="Q53" s="116"/>
      <c r="R53" s="116"/>
      <c r="S53" s="116"/>
      <c r="T53" s="116"/>
      <c r="U53" s="116"/>
      <c r="V53" s="116"/>
      <c r="W53" s="116"/>
      <c r="X53" s="116"/>
      <c r="AA53" s="100"/>
      <c r="AB53" s="100"/>
    </row>
    <row r="54" spans="1:28" s="5" customFormat="1" ht="12.75" customHeight="1">
      <c r="A54" s="52" t="s">
        <v>226</v>
      </c>
      <c r="B54" s="53" t="s">
        <v>227</v>
      </c>
      <c r="C54" s="53" t="s">
        <v>228</v>
      </c>
      <c r="D54" s="187" t="s">
        <v>229</v>
      </c>
      <c r="E54" s="188"/>
      <c r="F54" s="189"/>
      <c r="G54" s="187" t="s">
        <v>230</v>
      </c>
      <c r="H54" s="190"/>
      <c r="J54" s="117"/>
      <c r="L54" s="118"/>
      <c r="M54" s="118"/>
      <c r="N54" s="118"/>
      <c r="O54" s="118"/>
      <c r="P54" s="98"/>
      <c r="Q54" s="98"/>
      <c r="R54" s="98"/>
      <c r="S54" s="98"/>
      <c r="T54" s="98"/>
      <c r="U54" s="98"/>
      <c r="V54" s="98"/>
      <c r="W54" s="98"/>
      <c r="X54" s="98"/>
      <c r="AA54" s="100"/>
      <c r="AB54" s="100"/>
    </row>
    <row r="55" spans="1:12" s="5" customFormat="1" ht="12.75" customHeight="1">
      <c r="A55" s="54" t="s">
        <v>231</v>
      </c>
      <c r="B55" s="53" t="s">
        <v>232</v>
      </c>
      <c r="C55" s="3">
        <v>27886623</v>
      </c>
      <c r="D55" s="55" t="s">
        <v>233</v>
      </c>
      <c r="E55" s="56"/>
      <c r="F55" s="57"/>
      <c r="G55" s="58" t="s">
        <v>234</v>
      </c>
      <c r="H55" s="59"/>
      <c r="L55" s="44" t="s">
        <v>235</v>
      </c>
    </row>
    <row r="56" spans="1:12" s="5" customFormat="1" ht="12.75" customHeight="1">
      <c r="A56" s="54" t="s">
        <v>236</v>
      </c>
      <c r="B56" s="53" t="s">
        <v>237</v>
      </c>
      <c r="C56" s="3">
        <v>27886641</v>
      </c>
      <c r="D56" s="60" t="s">
        <v>238</v>
      </c>
      <c r="E56" s="61"/>
      <c r="F56" s="57"/>
      <c r="G56" s="62" t="s">
        <v>239</v>
      </c>
      <c r="H56" s="59"/>
      <c r="L56" s="44"/>
    </row>
    <row r="57" spans="1:24" s="10" customFormat="1" ht="12.75" customHeight="1">
      <c r="A57" s="1" t="s">
        <v>240</v>
      </c>
      <c r="B57" s="63" t="s">
        <v>237</v>
      </c>
      <c r="C57" s="64">
        <v>27886641</v>
      </c>
      <c r="D57" s="55" t="s">
        <v>238</v>
      </c>
      <c r="E57" s="65"/>
      <c r="F57" s="66"/>
      <c r="G57" s="67"/>
      <c r="H57" s="59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s="10" customFormat="1" ht="12.75" customHeight="1">
      <c r="A58" s="68" t="s">
        <v>241</v>
      </c>
      <c r="B58" s="69" t="s">
        <v>242</v>
      </c>
      <c r="C58" s="70">
        <v>27886638</v>
      </c>
      <c r="D58" s="71" t="s">
        <v>243</v>
      </c>
      <c r="E58" s="72"/>
      <c r="F58" s="73"/>
      <c r="G58" s="74"/>
      <c r="H58" s="75"/>
      <c r="I58" s="5"/>
      <c r="J58" s="5"/>
      <c r="K58" s="5"/>
      <c r="L58" s="191" t="s">
        <v>244</v>
      </c>
      <c r="M58" s="191"/>
      <c r="N58" s="191"/>
      <c r="O58" s="192"/>
      <c r="P58" s="119" t="s">
        <v>5</v>
      </c>
      <c r="Q58" s="119" t="s">
        <v>245</v>
      </c>
      <c r="R58" s="119" t="s">
        <v>246</v>
      </c>
      <c r="S58" s="119" t="s">
        <v>10</v>
      </c>
      <c r="T58" s="36" t="s">
        <v>247</v>
      </c>
      <c r="U58" s="36" t="s">
        <v>248</v>
      </c>
      <c r="V58" s="36" t="s">
        <v>249</v>
      </c>
      <c r="W58" s="38" t="s">
        <v>250</v>
      </c>
      <c r="X58" s="36" t="s">
        <v>251</v>
      </c>
    </row>
    <row r="59" spans="1:24" s="15" customFormat="1" ht="12.75" customHeight="1">
      <c r="A59" s="76" t="s">
        <v>252</v>
      </c>
      <c r="B59" s="63" t="s">
        <v>253</v>
      </c>
      <c r="C59" s="64">
        <v>27886052</v>
      </c>
      <c r="D59" s="55" t="s">
        <v>254</v>
      </c>
      <c r="E59" s="57"/>
      <c r="F59" s="77"/>
      <c r="G59" s="78" t="s">
        <v>255</v>
      </c>
      <c r="H59" s="59"/>
      <c r="I59" s="5"/>
      <c r="J59" s="5"/>
      <c r="K59" s="5"/>
      <c r="L59" s="193" t="s">
        <v>256</v>
      </c>
      <c r="M59" s="193"/>
      <c r="N59" s="193"/>
      <c r="O59" s="194"/>
      <c r="P59" s="120" t="s">
        <v>21</v>
      </c>
      <c r="Q59" s="120" t="s">
        <v>23</v>
      </c>
      <c r="R59" s="120" t="s">
        <v>21</v>
      </c>
      <c r="S59" s="120" t="s">
        <v>21</v>
      </c>
      <c r="T59" s="38" t="s">
        <v>17</v>
      </c>
      <c r="U59" s="38" t="s">
        <v>18</v>
      </c>
      <c r="V59" s="38" t="s">
        <v>22</v>
      </c>
      <c r="W59" s="38" t="s">
        <v>21</v>
      </c>
      <c r="X59" s="38" t="s">
        <v>19</v>
      </c>
    </row>
    <row r="60" spans="1:24" s="15" customFormat="1" ht="12.75" customHeight="1">
      <c r="A60" s="79" t="s">
        <v>257</v>
      </c>
      <c r="B60" s="63" t="s">
        <v>258</v>
      </c>
      <c r="C60" s="64">
        <v>27886637</v>
      </c>
      <c r="D60" s="80" t="s">
        <v>259</v>
      </c>
      <c r="E60" s="81"/>
      <c r="F60" s="66"/>
      <c r="G60" s="82" t="s">
        <v>260</v>
      </c>
      <c r="H60" s="83"/>
      <c r="I60" s="5"/>
      <c r="J60" s="5"/>
      <c r="K60" s="5"/>
      <c r="L60" s="102" t="s">
        <v>24</v>
      </c>
      <c r="M60" s="102" t="s">
        <v>25</v>
      </c>
      <c r="N60" s="102" t="s">
        <v>26</v>
      </c>
      <c r="O60" s="102" t="s">
        <v>27</v>
      </c>
      <c r="P60" s="32" t="s">
        <v>28</v>
      </c>
      <c r="Q60" s="132" t="s">
        <v>261</v>
      </c>
      <c r="R60" s="133" t="s">
        <v>262</v>
      </c>
      <c r="S60" s="132" t="s">
        <v>33</v>
      </c>
      <c r="T60" s="132" t="s">
        <v>263</v>
      </c>
      <c r="U60" s="134" t="s">
        <v>264</v>
      </c>
      <c r="V60" s="134" t="s">
        <v>265</v>
      </c>
      <c r="W60" s="134" t="s">
        <v>266</v>
      </c>
      <c r="X60" s="134" t="s">
        <v>267</v>
      </c>
    </row>
    <row r="61" spans="1:24" s="15" customFormat="1" ht="12.75" customHeight="1">
      <c r="A61" s="79" t="s">
        <v>257</v>
      </c>
      <c r="B61" s="63" t="s">
        <v>268</v>
      </c>
      <c r="C61" s="64">
        <v>27886637</v>
      </c>
      <c r="D61" s="55" t="s">
        <v>269</v>
      </c>
      <c r="E61" s="81"/>
      <c r="F61" s="66"/>
      <c r="G61" s="84" t="s">
        <v>270</v>
      </c>
      <c r="H61" s="83"/>
      <c r="I61" s="5"/>
      <c r="J61" s="5"/>
      <c r="K61" s="5"/>
      <c r="L61" s="51" t="s">
        <v>220</v>
      </c>
      <c r="M61" s="51"/>
      <c r="N61" s="51"/>
      <c r="O61" s="51"/>
      <c r="P61" s="51">
        <v>45049</v>
      </c>
      <c r="Q61" s="51">
        <v>45051</v>
      </c>
      <c r="R61" s="51">
        <v>45052</v>
      </c>
      <c r="S61" s="51">
        <v>45053</v>
      </c>
      <c r="T61" s="51">
        <v>45067</v>
      </c>
      <c r="U61" s="51">
        <v>45069</v>
      </c>
      <c r="V61" s="51">
        <v>45072</v>
      </c>
      <c r="W61" s="51">
        <v>45073</v>
      </c>
      <c r="X61" s="51">
        <v>45075</v>
      </c>
    </row>
    <row r="62" spans="1:24" s="15" customFormat="1" ht="12.75" customHeight="1">
      <c r="A62" s="79" t="s">
        <v>257</v>
      </c>
      <c r="B62" s="63" t="s">
        <v>271</v>
      </c>
      <c r="C62" s="64">
        <v>27886641</v>
      </c>
      <c r="D62" s="55" t="s">
        <v>272</v>
      </c>
      <c r="E62" s="81"/>
      <c r="F62" s="66"/>
      <c r="G62" s="84" t="s">
        <v>273</v>
      </c>
      <c r="H62" s="83"/>
      <c r="I62" s="5"/>
      <c r="J62" s="5"/>
      <c r="K62" s="5"/>
      <c r="L62" s="51" t="s">
        <v>274</v>
      </c>
      <c r="M62" s="51" t="s">
        <v>275</v>
      </c>
      <c r="N62" s="51" t="s">
        <v>276</v>
      </c>
      <c r="O62" s="51" t="s">
        <v>277</v>
      </c>
      <c r="P62" s="51">
        <v>45063</v>
      </c>
      <c r="Q62" s="51">
        <v>45065</v>
      </c>
      <c r="R62" s="51">
        <v>45066</v>
      </c>
      <c r="S62" s="51">
        <v>45067</v>
      </c>
      <c r="T62" s="51">
        <v>45081</v>
      </c>
      <c r="U62" s="51">
        <v>45083</v>
      </c>
      <c r="V62" s="51">
        <v>45086</v>
      </c>
      <c r="W62" s="51">
        <v>45087</v>
      </c>
      <c r="X62" s="51">
        <v>45089</v>
      </c>
    </row>
    <row r="63" spans="1:24" s="15" customFormat="1" ht="12.75" customHeight="1">
      <c r="A63" s="79" t="s">
        <v>257</v>
      </c>
      <c r="B63" s="63" t="s">
        <v>278</v>
      </c>
      <c r="C63" s="64">
        <v>27886052</v>
      </c>
      <c r="D63" s="55" t="s">
        <v>279</v>
      </c>
      <c r="E63" s="81"/>
      <c r="F63" s="66"/>
      <c r="G63" s="84" t="s">
        <v>280</v>
      </c>
      <c r="H63" s="83"/>
      <c r="I63" s="5"/>
      <c r="J63" s="5"/>
      <c r="K63" s="5"/>
      <c r="L63" s="51" t="s">
        <v>281</v>
      </c>
      <c r="M63" s="51" t="s">
        <v>282</v>
      </c>
      <c r="N63" s="51" t="s">
        <v>283</v>
      </c>
      <c r="O63" s="51" t="s">
        <v>284</v>
      </c>
      <c r="P63" s="51">
        <v>45070</v>
      </c>
      <c r="Q63" s="51">
        <v>45072</v>
      </c>
      <c r="R63" s="51">
        <v>45073</v>
      </c>
      <c r="S63" s="51">
        <v>45074</v>
      </c>
      <c r="T63" s="51">
        <v>45088</v>
      </c>
      <c r="U63" s="51">
        <v>45090</v>
      </c>
      <c r="V63" s="51">
        <v>45093</v>
      </c>
      <c r="W63" s="51">
        <v>45094</v>
      </c>
      <c r="X63" s="51">
        <v>45096</v>
      </c>
    </row>
    <row r="64" spans="1:24" s="15" customFormat="1" ht="12.75" customHeight="1">
      <c r="A64" s="85" t="s">
        <v>285</v>
      </c>
      <c r="B64" s="63" t="s">
        <v>268</v>
      </c>
      <c r="C64" s="64">
        <v>27886637</v>
      </c>
      <c r="D64" s="55" t="s">
        <v>269</v>
      </c>
      <c r="E64" s="81"/>
      <c r="F64" s="66"/>
      <c r="G64" s="84"/>
      <c r="H64" s="83"/>
      <c r="I64" s="5"/>
      <c r="J64" s="5"/>
      <c r="K64" s="5"/>
      <c r="L64" s="51" t="s">
        <v>220</v>
      </c>
      <c r="M64" s="51"/>
      <c r="N64" s="51"/>
      <c r="O64" s="51"/>
      <c r="P64" s="51">
        <v>45077</v>
      </c>
      <c r="Q64" s="51">
        <v>45079</v>
      </c>
      <c r="R64" s="51">
        <v>45080</v>
      </c>
      <c r="S64" s="51">
        <v>45081</v>
      </c>
      <c r="T64" s="51">
        <v>45095</v>
      </c>
      <c r="U64" s="51">
        <v>45097</v>
      </c>
      <c r="V64" s="51">
        <v>45100</v>
      </c>
      <c r="W64" s="51">
        <v>45101</v>
      </c>
      <c r="X64" s="51">
        <v>45103</v>
      </c>
    </row>
    <row r="65" spans="1:24" s="15" customFormat="1" ht="12.75" customHeight="1">
      <c r="A65" s="85" t="s">
        <v>285</v>
      </c>
      <c r="B65" s="63" t="s">
        <v>271</v>
      </c>
      <c r="C65" s="64">
        <v>27886641</v>
      </c>
      <c r="D65" s="55" t="s">
        <v>272</v>
      </c>
      <c r="E65" s="138"/>
      <c r="F65" s="66"/>
      <c r="G65" s="84"/>
      <c r="H65" s="83"/>
      <c r="I65" s="5"/>
      <c r="J65" s="5"/>
      <c r="K65" s="5"/>
      <c r="L65" s="51" t="s">
        <v>286</v>
      </c>
      <c r="M65" s="51" t="s">
        <v>282</v>
      </c>
      <c r="N65" s="51" t="s">
        <v>287</v>
      </c>
      <c r="O65" s="51" t="s">
        <v>284</v>
      </c>
      <c r="P65" s="51">
        <v>45084</v>
      </c>
      <c r="Q65" s="51">
        <v>45086</v>
      </c>
      <c r="R65" s="51">
        <v>45087</v>
      </c>
      <c r="S65" s="51">
        <v>45088</v>
      </c>
      <c r="T65" s="51">
        <v>45102</v>
      </c>
      <c r="U65" s="51">
        <v>45104</v>
      </c>
      <c r="V65" s="51">
        <v>45107</v>
      </c>
      <c r="W65" s="51">
        <v>45108</v>
      </c>
      <c r="X65" s="51">
        <v>45110</v>
      </c>
    </row>
    <row r="66" spans="1:11" s="15" customFormat="1" ht="12.75" customHeight="1">
      <c r="A66" s="139" t="s">
        <v>288</v>
      </c>
      <c r="B66" s="140" t="s">
        <v>289</v>
      </c>
      <c r="C66" s="141">
        <v>27886630</v>
      </c>
      <c r="D66" s="142" t="s">
        <v>290</v>
      </c>
      <c r="E66" s="138"/>
      <c r="F66" s="143"/>
      <c r="G66" s="144" t="s">
        <v>291</v>
      </c>
      <c r="H66" s="145"/>
      <c r="I66" s="5"/>
      <c r="J66" s="5"/>
      <c r="K66" s="5"/>
    </row>
    <row r="67" spans="1:11" s="15" customFormat="1" ht="12.75" customHeight="1">
      <c r="A67" s="139" t="s">
        <v>292</v>
      </c>
      <c r="B67" s="146" t="s">
        <v>293</v>
      </c>
      <c r="C67" s="147">
        <v>27886624</v>
      </c>
      <c r="D67" s="55" t="s">
        <v>294</v>
      </c>
      <c r="E67" s="56"/>
      <c r="F67" s="77"/>
      <c r="G67" s="148" t="s">
        <v>295</v>
      </c>
      <c r="H67" s="149"/>
      <c r="I67" s="5"/>
      <c r="J67" s="5"/>
      <c r="K67" s="5"/>
    </row>
    <row r="68" spans="1:11" s="15" customFormat="1" ht="12.75" customHeight="1">
      <c r="A68" s="139" t="s">
        <v>292</v>
      </c>
      <c r="B68" s="150" t="s">
        <v>296</v>
      </c>
      <c r="C68" s="151">
        <v>27886624</v>
      </c>
      <c r="D68" s="152" t="s">
        <v>297</v>
      </c>
      <c r="E68" s="56"/>
      <c r="F68" s="77"/>
      <c r="G68" s="78" t="s">
        <v>298</v>
      </c>
      <c r="H68" s="153"/>
      <c r="I68" s="5"/>
      <c r="J68" s="5"/>
      <c r="K68" s="5"/>
    </row>
    <row r="69" spans="1:11" s="15" customFormat="1" ht="12.75" customHeight="1">
      <c r="A69" s="139" t="s">
        <v>292</v>
      </c>
      <c r="B69" s="150" t="s">
        <v>299</v>
      </c>
      <c r="C69" s="141">
        <v>27886630</v>
      </c>
      <c r="D69" s="152" t="s">
        <v>300</v>
      </c>
      <c r="E69" s="56"/>
      <c r="F69" s="77"/>
      <c r="G69" s="78" t="s">
        <v>301</v>
      </c>
      <c r="H69" s="153"/>
      <c r="I69" s="5"/>
      <c r="J69" s="5"/>
      <c r="K69" s="5"/>
    </row>
    <row r="70" spans="1:11" s="16" customFormat="1" ht="12" customHeight="1">
      <c r="A70" s="85" t="s">
        <v>302</v>
      </c>
      <c r="B70" s="150" t="s">
        <v>242</v>
      </c>
      <c r="C70" s="151">
        <v>27886638</v>
      </c>
      <c r="D70" s="55" t="s">
        <v>243</v>
      </c>
      <c r="E70" s="56"/>
      <c r="F70" s="77"/>
      <c r="G70" s="78"/>
      <c r="H70" s="153"/>
      <c r="I70" s="5"/>
      <c r="J70" s="5"/>
      <c r="K70" s="5"/>
    </row>
    <row r="71" spans="1:11" s="15" customFormat="1" ht="12.75" customHeight="1">
      <c r="A71" s="85" t="s">
        <v>303</v>
      </c>
      <c r="B71" s="150" t="s">
        <v>304</v>
      </c>
      <c r="C71" s="151">
        <v>27886620</v>
      </c>
      <c r="D71" s="154" t="s">
        <v>305</v>
      </c>
      <c r="E71" s="155"/>
      <c r="F71" s="156"/>
      <c r="G71" s="195"/>
      <c r="H71" s="196"/>
      <c r="I71" s="113"/>
      <c r="J71" s="113"/>
      <c r="K71" s="162"/>
    </row>
    <row r="72" spans="1:11" s="5" customFormat="1" ht="12.75" customHeight="1">
      <c r="A72" s="85" t="s">
        <v>306</v>
      </c>
      <c r="B72" s="157" t="s">
        <v>307</v>
      </c>
      <c r="C72" s="158">
        <v>27886620</v>
      </c>
      <c r="D72" s="159" t="s">
        <v>308</v>
      </c>
      <c r="E72" s="160"/>
      <c r="F72" s="161"/>
      <c r="G72" s="197"/>
      <c r="H72" s="198"/>
      <c r="I72" s="113"/>
      <c r="J72" s="113"/>
      <c r="K72" s="163"/>
    </row>
    <row r="73" spans="1:10" s="15" customFormat="1" ht="12.75" customHeight="1">
      <c r="A73" s="1" t="s">
        <v>309</v>
      </c>
      <c r="B73" s="1" t="s">
        <v>310</v>
      </c>
      <c r="C73" s="1">
        <v>27886620</v>
      </c>
      <c r="D73" s="154" t="s">
        <v>311</v>
      </c>
      <c r="E73" s="154"/>
      <c r="F73" s="154"/>
      <c r="G73" s="173"/>
      <c r="H73" s="174"/>
      <c r="I73" s="113"/>
      <c r="J73" s="113"/>
    </row>
    <row r="74" spans="9:11" s="15" customFormat="1" ht="12.75" customHeight="1">
      <c r="I74" s="113"/>
      <c r="J74" s="113"/>
      <c r="K74" s="5"/>
    </row>
    <row r="75" spans="9:10" s="15" customFormat="1" ht="12.75" customHeight="1">
      <c r="I75" s="164"/>
      <c r="J75" s="164"/>
    </row>
    <row r="76" spans="9:11" s="15" customFormat="1" ht="13.5" customHeight="1">
      <c r="I76"/>
      <c r="J76"/>
      <c r="K76"/>
    </row>
    <row r="77" spans="9:11" s="15" customFormat="1" ht="13.5" customHeight="1">
      <c r="I77"/>
      <c r="J77"/>
      <c r="K77"/>
    </row>
    <row r="78" spans="9:11" s="15" customFormat="1" ht="13.5" customHeight="1">
      <c r="I78"/>
      <c r="J78" s="165"/>
      <c r="K78" s="5"/>
    </row>
    <row r="79" spans="9:11" s="15" customFormat="1" ht="13.5" customHeight="1">
      <c r="I79"/>
      <c r="J79" s="165"/>
      <c r="K79" s="166"/>
    </row>
    <row r="80" spans="9:11" s="15" customFormat="1" ht="13.5" customHeight="1">
      <c r="I80"/>
      <c r="J80" s="167"/>
      <c r="K80"/>
    </row>
    <row r="81" spans="10:255" ht="13.5" customHeight="1">
      <c r="J81" s="16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</row>
    <row r="82" ht="13.5" customHeight="1">
      <c r="J82" s="165"/>
    </row>
    <row r="83" ht="13.5" customHeight="1">
      <c r="J83" s="165"/>
    </row>
    <row r="84" ht="13.5" customHeight="1">
      <c r="J84" s="165"/>
    </row>
    <row r="85" ht="13.5" customHeight="1">
      <c r="J85" s="165"/>
    </row>
    <row r="86" ht="12.75" customHeight="1">
      <c r="I86" s="168"/>
    </row>
    <row r="87" ht="13.5" customHeight="1"/>
    <row r="88" ht="12.75" customHeight="1"/>
    <row r="89" ht="13.5" customHeight="1"/>
    <row r="90" spans="9:11" ht="13.5" customHeight="1">
      <c r="I90" s="15"/>
      <c r="J90" s="15"/>
      <c r="K90" s="169"/>
    </row>
    <row r="91" ht="13.5" customHeight="1"/>
    <row r="92" ht="13.5" customHeight="1"/>
    <row r="93" spans="10:11" ht="13.5" customHeight="1">
      <c r="J93" s="113"/>
      <c r="K93" s="170"/>
    </row>
    <row r="94" spans="10:11" ht="12.75" customHeight="1">
      <c r="J94" s="171"/>
      <c r="K94" s="170"/>
    </row>
    <row r="95" ht="14.25" customHeight="1">
      <c r="J95" s="172"/>
    </row>
    <row r="96" ht="12.75" customHeight="1">
      <c r="J96" s="172"/>
    </row>
    <row r="97" ht="13.5" customHeight="1"/>
    <row r="98" ht="11.25" customHeight="1"/>
    <row r="99" ht="11.25" customHeight="1"/>
    <row r="100" ht="12" customHeight="1"/>
    <row r="101" ht="12" customHeight="1"/>
  </sheetData>
  <sheetProtection/>
  <mergeCells count="35">
    <mergeCell ref="A3:N3"/>
    <mergeCell ref="A7:D7"/>
    <mergeCell ref="L7:O7"/>
    <mergeCell ref="A8:D8"/>
    <mergeCell ref="L8:O8"/>
    <mergeCell ref="L15:O15"/>
    <mergeCell ref="L16:O16"/>
    <mergeCell ref="A18:D18"/>
    <mergeCell ref="A19:D19"/>
    <mergeCell ref="L23:O23"/>
    <mergeCell ref="L24:O24"/>
    <mergeCell ref="A26:D26"/>
    <mergeCell ref="A27:D27"/>
    <mergeCell ref="L31:O31"/>
    <mergeCell ref="L32:O32"/>
    <mergeCell ref="J34:K34"/>
    <mergeCell ref="J35:K35"/>
    <mergeCell ref="J36:K36"/>
    <mergeCell ref="G72:H72"/>
    <mergeCell ref="A38:D38"/>
    <mergeCell ref="A39:D39"/>
    <mergeCell ref="L44:O44"/>
    <mergeCell ref="L45:O45"/>
    <mergeCell ref="L52:O52"/>
    <mergeCell ref="L53:O53"/>
    <mergeCell ref="G73:H73"/>
    <mergeCell ref="A1:N2"/>
    <mergeCell ref="L5:T6"/>
    <mergeCell ref="A5:H6"/>
    <mergeCell ref="A51:H53"/>
    <mergeCell ref="D54:F54"/>
    <mergeCell ref="G54:H54"/>
    <mergeCell ref="L58:O58"/>
    <mergeCell ref="L59:O59"/>
    <mergeCell ref="G71:H71"/>
  </mergeCells>
  <hyperlinks>
    <hyperlink ref="D59" r:id="rId1" display="cindy_bao@tslines.com.cn"/>
    <hyperlink ref="D58" r:id="rId2" display="rainbow_zhang@tslines.com.cn"/>
    <hyperlink ref="D56" r:id="rId3" display="david_tang@tslines.com.cn"/>
    <hyperlink ref="D72" r:id="rId4" display="joe_dai@tslines.com.cn"/>
    <hyperlink ref="D71" r:id="rId5" display="yoyo_yan@tslines.com.cn"/>
    <hyperlink ref="D70" r:id="rId6" display="rainbow_zhang@tslines.com.cn"/>
    <hyperlink ref="D68" r:id="rId7" display="yuko_ren@tslines.com.cn"/>
    <hyperlink ref="D67" r:id="rId8" display="Selene_teng@tslines.com.cn"/>
    <hyperlink ref="D60" r:id="rId9" tooltip="mailto:anna_jiang@tslines.com.cn" display="anna_jiang@tslines.com.cn"/>
    <hyperlink ref="D73" r:id="rId10" tooltip="mailto:peter_wang@tslines.com.cn" display="peter_wang@tslines.com.cn"/>
    <hyperlink ref="D62" r:id="rId11" display="fannie_wu@tslines.com.cn"/>
    <hyperlink ref="D65" r:id="rId12" display="fannie_wu@tslines.com.cn"/>
    <hyperlink ref="D69" r:id="rId13" display="jojo_hu@tslines.com.cn"/>
    <hyperlink ref="D63" r:id="rId14" display="wendy_lou@tslines.com.cn"/>
  </hyperlinks>
  <printOptions/>
  <pageMargins left="0.36944444444444446" right="0.4798611111111111" top="0.36944444444444446" bottom="0.3104166666666667" header="0.35" footer="0.23958333333333334"/>
  <pageSetup fitToHeight="0" fitToWidth="1" horizontalDpi="600" verticalDpi="600" orientation="landscape" paperSize="9" scale="45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liz_hui</cp:lastModifiedBy>
  <cp:lastPrinted>2019-08-08T02:01:02Z</cp:lastPrinted>
  <dcterms:created xsi:type="dcterms:W3CDTF">2009-09-18T03:48:00Z</dcterms:created>
  <dcterms:modified xsi:type="dcterms:W3CDTF">2023-04-27T01:31:13Z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ED67B6CF078D4B7995F663EA30339564_13</vt:lpwstr>
  </property>
  <property fmtid="{D5CDD505-2E9C-101B-9397-08002B2CF9AE}" pid="4" name="commondata">
    <vt:lpwstr>eyJoZGlkIjoiMDIxM2RjZmQ1NWQzZmM1Y2E0YjZiMzBhMmMzYjI1MDgifQ==</vt:lpwstr>
  </property>
</Properties>
</file>